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390" yWindow="150" windowWidth="18300" windowHeight="10875" activeTab="1"/>
  </bookViews>
  <sheets>
    <sheet name="форма 7" sheetId="1" r:id="rId1"/>
    <sheet name="форма 8" sheetId="8" r:id="rId2"/>
    <sheet name="форма 9" sheetId="3" r:id="rId3"/>
    <sheet name="форма 10" sheetId="7" r:id="rId4"/>
    <sheet name="форма 11" sheetId="5" r:id="rId5"/>
    <sheet name="форма 12" sheetId="12" r:id="rId6"/>
    <sheet name="форма 13" sheetId="13" r:id="rId7"/>
    <sheet name="форма 14" sheetId="14" r:id="rId8"/>
  </sheets>
  <definedNames>
    <definedName name="_xlnm.Print_Titles" localSheetId="3">'форма 10'!#REF!</definedName>
    <definedName name="_xlnm.Print_Titles" localSheetId="0">'форма 7'!$7:$7</definedName>
    <definedName name="_xlnm.Print_Titles" localSheetId="2">'форма 9'!$6:$6</definedName>
    <definedName name="_xlnm.Print_Area" localSheetId="3">'форма 10'!$A$1:$E$171</definedName>
    <definedName name="_xlnm.Print_Area" localSheetId="4">'форма 11'!$A$1:$F$24</definedName>
    <definedName name="_xlnm.Print_Area" localSheetId="5">'форма 12'!$A$1:$K$19</definedName>
    <definedName name="_xlnm.Print_Area" localSheetId="6">'форма 13'!$A$1:$K$37</definedName>
    <definedName name="_xlnm.Print_Area" localSheetId="7">'форма 14'!$A$1:$P$23</definedName>
    <definedName name="_xlnm.Print_Area" localSheetId="0">'форма 7'!$A$1:$G$49</definedName>
    <definedName name="_xlnm.Print_Area" localSheetId="1">'форма 8'!$A$1:$I$80</definedName>
    <definedName name="_xlnm.Print_Area" localSheetId="2">'форма 9'!$A$1:$G$186</definedName>
  </definedNames>
  <calcPr calcId="144525" calcMode="manual"/>
</workbook>
</file>

<file path=xl/calcChain.xml><?xml version="1.0" encoding="utf-8"?>
<calcChain xmlns="http://schemas.openxmlformats.org/spreadsheetml/2006/main">
  <c r="J16" i="1" l="1"/>
  <c r="H16" i="1"/>
  <c r="H12" i="13" l="1"/>
  <c r="H7" i="13"/>
  <c r="F8" i="14" l="1"/>
  <c r="G8" i="14"/>
  <c r="H8" i="14"/>
  <c r="I8" i="14"/>
  <c r="F9" i="14"/>
  <c r="F10" i="14"/>
  <c r="F11" i="14"/>
  <c r="B10" i="12"/>
  <c r="G10" i="12"/>
  <c r="E11" i="12" l="1"/>
  <c r="E12" i="12"/>
  <c r="E13" i="12"/>
  <c r="E14" i="12"/>
  <c r="E15" i="12"/>
  <c r="E16" i="12"/>
  <c r="E17" i="12"/>
  <c r="E18" i="12"/>
  <c r="B11" i="12"/>
  <c r="B12" i="12"/>
  <c r="B13" i="12"/>
  <c r="B14" i="12"/>
  <c r="B15" i="12"/>
  <c r="B16" i="12"/>
  <c r="B17" i="12"/>
  <c r="B18" i="12"/>
  <c r="F10" i="12" l="1"/>
  <c r="E10" i="12"/>
  <c r="H10" i="12"/>
  <c r="E53" i="7"/>
  <c r="E74" i="7"/>
  <c r="G77" i="7"/>
  <c r="G92" i="3" l="1"/>
  <c r="E72" i="3"/>
  <c r="F72" i="3"/>
  <c r="F71" i="3" s="1"/>
  <c r="F70" i="3" s="1"/>
  <c r="G72" i="3"/>
  <c r="G71" i="3" s="1"/>
  <c r="G70" i="3" s="1"/>
  <c r="G182" i="3"/>
  <c r="G181" i="3" s="1"/>
  <c r="F182" i="3"/>
  <c r="F181" i="3" s="1"/>
  <c r="E182" i="3"/>
  <c r="E181" i="3" s="1"/>
  <c r="G180" i="3"/>
  <c r="F180" i="3"/>
  <c r="E180" i="3"/>
  <c r="G178" i="3"/>
  <c r="F178" i="3"/>
  <c r="E178" i="3"/>
  <c r="G174" i="3"/>
  <c r="G173" i="3" s="1"/>
  <c r="F174" i="3"/>
  <c r="F173" i="3" s="1"/>
  <c r="E174" i="3"/>
  <c r="E173" i="3" s="1"/>
  <c r="G170" i="3"/>
  <c r="G169" i="3" s="1"/>
  <c r="F170" i="3"/>
  <c r="F169" i="3" s="1"/>
  <c r="E170" i="3"/>
  <c r="E169" i="3" s="1"/>
  <c r="G166" i="3"/>
  <c r="G165" i="3" s="1"/>
  <c r="F166" i="3"/>
  <c r="F165" i="3" s="1"/>
  <c r="E166" i="3"/>
  <c r="E165" i="3" s="1"/>
  <c r="G164" i="3"/>
  <c r="F164" i="3"/>
  <c r="E164" i="3"/>
  <c r="G163" i="3"/>
  <c r="G159" i="3" s="1"/>
  <c r="G151" i="3" s="1"/>
  <c r="F163" i="3"/>
  <c r="F159" i="3" s="1"/>
  <c r="F151" i="3" s="1"/>
  <c r="E163" i="3"/>
  <c r="E159" i="3" s="1"/>
  <c r="F160" i="3"/>
  <c r="F152" i="3" s="1"/>
  <c r="F140" i="3" s="1"/>
  <c r="G154" i="3"/>
  <c r="G153" i="3" s="1"/>
  <c r="F154" i="3"/>
  <c r="F153" i="3" s="1"/>
  <c r="E154" i="3"/>
  <c r="E153" i="3" s="1"/>
  <c r="G146" i="3"/>
  <c r="G145" i="3" s="1"/>
  <c r="F146" i="3"/>
  <c r="F145" i="3" s="1"/>
  <c r="E146" i="3"/>
  <c r="E145" i="3" s="1"/>
  <c r="F143" i="3"/>
  <c r="F142" i="3" s="1"/>
  <c r="F141" i="3" s="1"/>
  <c r="E143" i="3"/>
  <c r="E10" i="3" s="1"/>
  <c r="G138" i="3"/>
  <c r="F138" i="3"/>
  <c r="E138" i="3"/>
  <c r="G136" i="3"/>
  <c r="F136" i="3"/>
  <c r="E136" i="3"/>
  <c r="G134" i="3"/>
  <c r="F134" i="3"/>
  <c r="E134" i="3"/>
  <c r="G130" i="3"/>
  <c r="G129" i="3" s="1"/>
  <c r="F130" i="3"/>
  <c r="F129" i="3" s="1"/>
  <c r="E130" i="3"/>
  <c r="E129" i="3" s="1"/>
  <c r="G126" i="3"/>
  <c r="G125" i="3" s="1"/>
  <c r="F126" i="3"/>
  <c r="F125" i="3" s="1"/>
  <c r="E126" i="3"/>
  <c r="E125" i="3" s="1"/>
  <c r="G124" i="3"/>
  <c r="G96" i="3" s="1"/>
  <c r="F124" i="3"/>
  <c r="F96" i="3" s="1"/>
  <c r="E124" i="3"/>
  <c r="E96" i="3" s="1"/>
  <c r="G123" i="3"/>
  <c r="G122" i="3" s="1"/>
  <c r="F123" i="3"/>
  <c r="F122" i="3" s="1"/>
  <c r="E123" i="3"/>
  <c r="E94" i="3" s="1"/>
  <c r="E13" i="3" s="1"/>
  <c r="G118" i="3"/>
  <c r="G117" i="3" s="1"/>
  <c r="F118" i="3"/>
  <c r="F117" i="3" s="1"/>
  <c r="E118" i="3"/>
  <c r="E117" i="3" s="1"/>
  <c r="G114" i="3"/>
  <c r="G113" i="3" s="1"/>
  <c r="F114" i="3"/>
  <c r="F113" i="3" s="1"/>
  <c r="E114" i="3"/>
  <c r="E113" i="3" s="1"/>
  <c r="G110" i="3"/>
  <c r="G109" i="3" s="1"/>
  <c r="F110" i="3"/>
  <c r="F109" i="3" s="1"/>
  <c r="E110" i="3"/>
  <c r="E109" i="3" s="1"/>
  <c r="G106" i="3"/>
  <c r="G105" i="3" s="1"/>
  <c r="F106" i="3"/>
  <c r="F105" i="3" s="1"/>
  <c r="E106" i="3"/>
  <c r="E105" i="3" s="1"/>
  <c r="G102" i="3"/>
  <c r="G101" i="3" s="1"/>
  <c r="F102" i="3"/>
  <c r="F101" i="3" s="1"/>
  <c r="E102" i="3"/>
  <c r="E101" i="3" s="1"/>
  <c r="G98" i="3"/>
  <c r="G97" i="3" s="1"/>
  <c r="F98" i="3"/>
  <c r="F97" i="3" s="1"/>
  <c r="E98" i="3"/>
  <c r="E97" i="3" s="1"/>
  <c r="E95" i="3"/>
  <c r="G93" i="3"/>
  <c r="F93" i="3"/>
  <c r="E93" i="3"/>
  <c r="F92" i="3"/>
  <c r="E92" i="3"/>
  <c r="G87" i="3"/>
  <c r="G86" i="3" s="1"/>
  <c r="F87" i="3"/>
  <c r="F86" i="3" s="1"/>
  <c r="E87" i="3"/>
  <c r="E86" i="3" s="1"/>
  <c r="G82" i="3"/>
  <c r="F83" i="3"/>
  <c r="F82" i="3" s="1"/>
  <c r="E83" i="3"/>
  <c r="E82" i="3" s="1"/>
  <c r="G79" i="3"/>
  <c r="G78" i="3" s="1"/>
  <c r="F79" i="3"/>
  <c r="F78" i="3" s="1"/>
  <c r="E79" i="3"/>
  <c r="E78" i="3" s="1"/>
  <c r="G75" i="3"/>
  <c r="G74" i="3" s="1"/>
  <c r="F75" i="3"/>
  <c r="F74" i="3" s="1"/>
  <c r="E75" i="3"/>
  <c r="E74" i="3" s="1"/>
  <c r="G67" i="3"/>
  <c r="G66" i="3" s="1"/>
  <c r="F67" i="3"/>
  <c r="F66" i="3" s="1"/>
  <c r="E67" i="3"/>
  <c r="E66" i="3" s="1"/>
  <c r="G63" i="3"/>
  <c r="G62" i="3" s="1"/>
  <c r="F63" i="3"/>
  <c r="F62" i="3" s="1"/>
  <c r="E63" i="3"/>
  <c r="E62" i="3" s="1"/>
  <c r="G59" i="3"/>
  <c r="G58" i="3" s="1"/>
  <c r="F59" i="3"/>
  <c r="F58" i="3" s="1"/>
  <c r="E59" i="3"/>
  <c r="E58" i="3" s="1"/>
  <c r="G55" i="3"/>
  <c r="G54" i="3" s="1"/>
  <c r="F55" i="3"/>
  <c r="F54" i="3" s="1"/>
  <c r="E55" i="3"/>
  <c r="E54" i="3" s="1"/>
  <c r="G51" i="3"/>
  <c r="G50" i="3" s="1"/>
  <c r="F51" i="3"/>
  <c r="F50" i="3" s="1"/>
  <c r="E51" i="3"/>
  <c r="E50" i="3" s="1"/>
  <c r="G48" i="3"/>
  <c r="G47" i="3" s="1"/>
  <c r="G46" i="3" s="1"/>
  <c r="F48" i="3"/>
  <c r="F47" i="3" s="1"/>
  <c r="F46" i="3" s="1"/>
  <c r="E47" i="3"/>
  <c r="E46" i="3" s="1"/>
  <c r="G45" i="3"/>
  <c r="F45" i="3"/>
  <c r="E45" i="3"/>
  <c r="G44" i="3"/>
  <c r="F44" i="3"/>
  <c r="E44" i="3"/>
  <c r="F43" i="3"/>
  <c r="E43" i="3"/>
  <c r="G42" i="3"/>
  <c r="F42" i="3"/>
  <c r="E42" i="3"/>
  <c r="G37" i="3"/>
  <c r="G36" i="3" s="1"/>
  <c r="F37" i="3"/>
  <c r="F36" i="3" s="1"/>
  <c r="E37" i="3"/>
  <c r="E36" i="3" s="1"/>
  <c r="G33" i="3"/>
  <c r="G32" i="3" s="1"/>
  <c r="F33" i="3"/>
  <c r="F32" i="3" s="1"/>
  <c r="E33" i="3"/>
  <c r="E32" i="3" s="1"/>
  <c r="G29" i="3"/>
  <c r="G28" i="3" s="1"/>
  <c r="F29" i="3"/>
  <c r="F28" i="3" s="1"/>
  <c r="E29" i="3"/>
  <c r="E28" i="3" s="1"/>
  <c r="G25" i="3"/>
  <c r="F25" i="3"/>
  <c r="F24" i="3" s="1"/>
  <c r="E25" i="3"/>
  <c r="E24" i="3" s="1"/>
  <c r="G21" i="3"/>
  <c r="G20" i="3" s="1"/>
  <c r="F21" i="3"/>
  <c r="F20" i="3" s="1"/>
  <c r="E21" i="3"/>
  <c r="E20" i="3" s="1"/>
  <c r="F19" i="3"/>
  <c r="E19" i="3"/>
  <c r="G18" i="3"/>
  <c r="G16" i="3" s="1"/>
  <c r="G15" i="3" s="1"/>
  <c r="F18" i="3"/>
  <c r="F16" i="3" s="1"/>
  <c r="E18" i="3"/>
  <c r="E16" i="3" s="1"/>
  <c r="G12" i="3"/>
  <c r="F10" i="3"/>
  <c r="I79" i="7"/>
  <c r="E15" i="3" l="1"/>
  <c r="G11" i="3"/>
  <c r="F94" i="3"/>
  <c r="F13" i="3" s="1"/>
  <c r="G94" i="3"/>
  <c r="G13" i="3" s="1"/>
  <c r="F137" i="3"/>
  <c r="F177" i="3"/>
  <c r="E142" i="3"/>
  <c r="E141" i="3" s="1"/>
  <c r="G143" i="3"/>
  <c r="G142" i="3" s="1"/>
  <c r="G141" i="3" s="1"/>
  <c r="G41" i="3"/>
  <c r="G40" i="3" s="1"/>
  <c r="G160" i="3"/>
  <c r="G152" i="3" s="1"/>
  <c r="G140" i="3" s="1"/>
  <c r="G137" i="3" s="1"/>
  <c r="F91" i="3"/>
  <c r="E11" i="3"/>
  <c r="G121" i="3"/>
  <c r="F133" i="3"/>
  <c r="G133" i="3"/>
  <c r="E151" i="3"/>
  <c r="E150" i="3" s="1"/>
  <c r="E149" i="3" s="1"/>
  <c r="E158" i="3"/>
  <c r="F15" i="3"/>
  <c r="F90" i="3"/>
  <c r="E12" i="3"/>
  <c r="E71" i="3"/>
  <c r="E70" i="3" s="1"/>
  <c r="E91" i="3"/>
  <c r="E90" i="3" s="1"/>
  <c r="E133" i="3"/>
  <c r="E162" i="3"/>
  <c r="E161" i="3" s="1"/>
  <c r="G177" i="3"/>
  <c r="E41" i="3"/>
  <c r="E40" i="3" s="1"/>
  <c r="F41" i="3"/>
  <c r="F40" i="3" s="1"/>
  <c r="F121" i="3"/>
  <c r="F162" i="3"/>
  <c r="F161" i="3" s="1"/>
  <c r="E177" i="3"/>
  <c r="G17" i="3"/>
  <c r="G150" i="3"/>
  <c r="G149" i="3" s="1"/>
  <c r="G9" i="3"/>
  <c r="F150" i="3"/>
  <c r="F149" i="3" s="1"/>
  <c r="F9" i="3"/>
  <c r="F158" i="3"/>
  <c r="F157" i="3" s="1"/>
  <c r="F12" i="3"/>
  <c r="F17" i="3"/>
  <c r="G158" i="3"/>
  <c r="E160" i="3"/>
  <c r="E152" i="3" s="1"/>
  <c r="E140" i="3" s="1"/>
  <c r="E137" i="3" s="1"/>
  <c r="G162" i="3"/>
  <c r="G161" i="3" s="1"/>
  <c r="E17" i="3"/>
  <c r="G24" i="3"/>
  <c r="E122" i="3"/>
  <c r="E121" i="3" s="1"/>
  <c r="F11" i="3"/>
  <c r="I82" i="7"/>
  <c r="D85" i="7"/>
  <c r="G91" i="3" l="1"/>
  <c r="G90" i="3" s="1"/>
  <c r="G157" i="3"/>
  <c r="G10" i="3"/>
  <c r="F8" i="3"/>
  <c r="F7" i="3" s="1"/>
  <c r="E9" i="3"/>
  <c r="E8" i="3" s="1"/>
  <c r="E7" i="3" s="1"/>
  <c r="E157" i="3"/>
  <c r="G8" i="3"/>
  <c r="G7" i="3" s="1"/>
  <c r="G120" i="7"/>
  <c r="E47" i="7" l="1"/>
  <c r="E133" i="7"/>
  <c r="E134" i="7"/>
  <c r="E136" i="7"/>
  <c r="E157" i="7"/>
  <c r="E158" i="7"/>
  <c r="E159" i="7"/>
  <c r="E162" i="7"/>
  <c r="D157" i="7"/>
  <c r="D158" i="7"/>
  <c r="E166" i="7"/>
  <c r="E165" i="7" s="1"/>
  <c r="E167" i="7"/>
  <c r="D166" i="7"/>
  <c r="E151" i="7"/>
  <c r="E152" i="7"/>
  <c r="D151" i="7"/>
  <c r="D152" i="7"/>
  <c r="G155" i="7"/>
  <c r="G154" i="7"/>
  <c r="E153" i="7"/>
  <c r="D153" i="7"/>
  <c r="D142" i="7"/>
  <c r="D143" i="7"/>
  <c r="E144" i="7"/>
  <c r="E147" i="7"/>
  <c r="D133" i="7"/>
  <c r="D132" i="7" s="1"/>
  <c r="E114" i="7"/>
  <c r="D114" i="7"/>
  <c r="D110" i="7"/>
  <c r="D98" i="7" s="1"/>
  <c r="E85" i="7"/>
  <c r="E84" i="7" s="1"/>
  <c r="E86" i="7"/>
  <c r="D83" i="7"/>
  <c r="G87" i="7"/>
  <c r="D86" i="7"/>
  <c r="D47" i="7"/>
  <c r="D53" i="7"/>
  <c r="D74" i="7"/>
  <c r="G81" i="7"/>
  <c r="E80" i="7"/>
  <c r="D80" i="7"/>
  <c r="E83" i="7" l="1"/>
  <c r="D140" i="7"/>
  <c r="D131" i="7" s="1"/>
  <c r="D139" i="7"/>
  <c r="D130" i="7" s="1"/>
  <c r="E132" i="7"/>
  <c r="E156" i="7"/>
  <c r="D141" i="7"/>
  <c r="G153" i="7"/>
  <c r="D136" i="7"/>
  <c r="D84" i="7"/>
  <c r="G84" i="7" s="1"/>
  <c r="G85" i="7"/>
  <c r="G86" i="7"/>
  <c r="G80" i="7"/>
  <c r="E82" i="7" l="1"/>
  <c r="I9" i="13"/>
  <c r="J9" i="13"/>
  <c r="H11" i="13"/>
  <c r="H21" i="13"/>
  <c r="I18" i="13"/>
  <c r="I8" i="13" s="1"/>
  <c r="J18" i="13"/>
  <c r="J8" i="13" s="1"/>
  <c r="I19" i="13"/>
  <c r="J19" i="13"/>
  <c r="I20" i="13"/>
  <c r="I10" i="13" s="1"/>
  <c r="J20" i="13"/>
  <c r="J10" i="13" s="1"/>
  <c r="I21" i="13"/>
  <c r="I11" i="13" s="1"/>
  <c r="J21" i="13"/>
  <c r="J11" i="13" s="1"/>
  <c r="H18" i="13"/>
  <c r="H8" i="13" s="1"/>
  <c r="H19" i="13"/>
  <c r="H9" i="13" s="1"/>
  <c r="H20" i="13"/>
  <c r="H10" i="13" s="1"/>
  <c r="G13" i="13"/>
  <c r="G14" i="13"/>
  <c r="G15" i="13"/>
  <c r="G23" i="13"/>
  <c r="G24" i="13"/>
  <c r="G25" i="13"/>
  <c r="G26" i="13"/>
  <c r="G28" i="13"/>
  <c r="G29" i="13"/>
  <c r="G30" i="13"/>
  <c r="G31" i="13"/>
  <c r="G33" i="13"/>
  <c r="G34" i="13"/>
  <c r="G35" i="13"/>
  <c r="G36" i="13"/>
  <c r="H22" i="13"/>
  <c r="J32" i="13"/>
  <c r="I32" i="13"/>
  <c r="H32" i="13"/>
  <c r="I27" i="13"/>
  <c r="J27" i="13"/>
  <c r="H27" i="13"/>
  <c r="G10" i="13" l="1"/>
  <c r="I83" i="7"/>
  <c r="H17" i="13"/>
  <c r="G32" i="13"/>
  <c r="G27" i="13"/>
  <c r="G21" i="13"/>
  <c r="G11" i="13" s="1"/>
  <c r="G20" i="13"/>
  <c r="I12" i="13" l="1"/>
  <c r="D52" i="7" l="1"/>
  <c r="D43" i="7" s="1"/>
  <c r="E52" i="7"/>
  <c r="E43" i="7" s="1"/>
  <c r="E51" i="7"/>
  <c r="E42" i="7" s="1"/>
  <c r="D51" i="7"/>
  <c r="I51" i="7" l="1"/>
  <c r="D42" i="7"/>
  <c r="D41" i="7" s="1"/>
  <c r="D105" i="7"/>
  <c r="D118" i="7"/>
  <c r="D117" i="7" s="1"/>
  <c r="E118" i="7"/>
  <c r="E100" i="7" s="1"/>
  <c r="E14" i="7" s="1"/>
  <c r="D82" i="7"/>
  <c r="I85" i="7" s="1"/>
  <c r="I86" i="7" s="1"/>
  <c r="E97" i="7"/>
  <c r="E95" i="7" s="1"/>
  <c r="D97" i="7"/>
  <c r="D95" i="7" s="1"/>
  <c r="E110" i="7"/>
  <c r="E98" i="7" s="1"/>
  <c r="E111" i="7"/>
  <c r="D111" i="7"/>
  <c r="E113" i="7"/>
  <c r="D99" i="7"/>
  <c r="E123" i="7"/>
  <c r="D123" i="7"/>
  <c r="E142" i="7"/>
  <c r="E143" i="7"/>
  <c r="E141" i="7" l="1"/>
  <c r="E140" i="7"/>
  <c r="E131" i="7" s="1"/>
  <c r="E139" i="7"/>
  <c r="E130" i="7" s="1"/>
  <c r="D100" i="7"/>
  <c r="D96" i="7" s="1"/>
  <c r="D147" i="7"/>
  <c r="D50" i="7"/>
  <c r="E39" i="7"/>
  <c r="E50" i="7"/>
  <c r="D39" i="7"/>
  <c r="D12" i="7" s="1"/>
  <c r="D8" i="7" s="1"/>
  <c r="D113" i="7"/>
  <c r="E99" i="7"/>
  <c r="E117" i="7"/>
  <c r="E129" i="7" l="1"/>
  <c r="E12" i="7"/>
  <c r="E8" i="7" s="1"/>
  <c r="G137" i="7"/>
  <c r="E138" i="7"/>
  <c r="D138" i="7"/>
  <c r="G136" i="7" l="1"/>
  <c r="J12" i="13" l="1"/>
  <c r="G12" i="13" l="1"/>
  <c r="C9" i="12"/>
  <c r="F9" i="12"/>
  <c r="I9" i="12"/>
  <c r="J9" i="12"/>
  <c r="H9" i="12"/>
  <c r="D10" i="12"/>
  <c r="D9" i="12" s="1"/>
  <c r="B9" i="12" s="1"/>
  <c r="G9" i="12" l="1"/>
  <c r="E9" i="12" s="1"/>
  <c r="G168" i="7" l="1"/>
  <c r="D167" i="7"/>
  <c r="D165" i="7"/>
  <c r="G164" i="7"/>
  <c r="G163" i="7"/>
  <c r="D162" i="7"/>
  <c r="G161" i="7"/>
  <c r="G160" i="7"/>
  <c r="D159" i="7"/>
  <c r="G152" i="7"/>
  <c r="G151" i="7"/>
  <c r="E150" i="7"/>
  <c r="D150" i="7"/>
  <c r="G143" i="7"/>
  <c r="G135" i="7"/>
  <c r="D134" i="7"/>
  <c r="G128" i="7"/>
  <c r="E127" i="7"/>
  <c r="D127" i="7"/>
  <c r="E126" i="7"/>
  <c r="E15" i="7" s="1"/>
  <c r="D126" i="7"/>
  <c r="D15" i="7" s="1"/>
  <c r="G124" i="7"/>
  <c r="G122" i="7"/>
  <c r="E121" i="7"/>
  <c r="D121" i="7"/>
  <c r="E119" i="7"/>
  <c r="D119" i="7"/>
  <c r="D14" i="7"/>
  <c r="G116" i="7"/>
  <c r="E115" i="7"/>
  <c r="D115" i="7"/>
  <c r="G112" i="7"/>
  <c r="D109" i="7"/>
  <c r="G108" i="7"/>
  <c r="E107" i="7"/>
  <c r="D107" i="7"/>
  <c r="G106" i="7"/>
  <c r="E105" i="7"/>
  <c r="G104" i="7"/>
  <c r="E103" i="7"/>
  <c r="D103" i="7"/>
  <c r="G102" i="7"/>
  <c r="E101" i="7"/>
  <c r="D101" i="7"/>
  <c r="G93" i="7"/>
  <c r="E92" i="7"/>
  <c r="D92" i="7"/>
  <c r="G91" i="7"/>
  <c r="E90" i="7"/>
  <c r="D90" i="7"/>
  <c r="G89" i="7"/>
  <c r="E88" i="7"/>
  <c r="D88" i="7"/>
  <c r="G79" i="7"/>
  <c r="E78" i="7"/>
  <c r="D78" i="7"/>
  <c r="G76" i="7"/>
  <c r="G75" i="7"/>
  <c r="G73" i="7"/>
  <c r="G72" i="7"/>
  <c r="G71" i="7"/>
  <c r="E70" i="7"/>
  <c r="D70" i="7"/>
  <c r="G69" i="7"/>
  <c r="G68" i="7"/>
  <c r="G67" i="7"/>
  <c r="E66" i="7"/>
  <c r="D66" i="7"/>
  <c r="G65" i="7"/>
  <c r="G64" i="7"/>
  <c r="G63" i="7"/>
  <c r="E62" i="7"/>
  <c r="D62" i="7"/>
  <c r="G61" i="7"/>
  <c r="G60" i="7"/>
  <c r="G59" i="7"/>
  <c r="E58" i="7"/>
  <c r="D58" i="7"/>
  <c r="G57" i="7"/>
  <c r="G56" i="7"/>
  <c r="G55" i="7"/>
  <c r="E54" i="7"/>
  <c r="D54" i="7"/>
  <c r="D45" i="7"/>
  <c r="D17" i="7" s="1"/>
  <c r="D10" i="7" s="1"/>
  <c r="G49" i="7"/>
  <c r="E48" i="7"/>
  <c r="D48" i="7"/>
  <c r="D46" i="7"/>
  <c r="E44" i="7"/>
  <c r="D44" i="7"/>
  <c r="G37" i="7"/>
  <c r="E36" i="7"/>
  <c r="D36" i="7"/>
  <c r="E35" i="7"/>
  <c r="D35" i="7"/>
  <c r="D34" i="7" s="1"/>
  <c r="G33" i="7"/>
  <c r="E32" i="7"/>
  <c r="D32" i="7"/>
  <c r="G31" i="7"/>
  <c r="E30" i="7"/>
  <c r="D30" i="7"/>
  <c r="G29" i="7"/>
  <c r="E28" i="7"/>
  <c r="D28" i="7"/>
  <c r="G27" i="7"/>
  <c r="E26" i="7"/>
  <c r="D26" i="7"/>
  <c r="G25" i="7"/>
  <c r="E24" i="7"/>
  <c r="D24" i="7"/>
  <c r="G23" i="7"/>
  <c r="E22" i="7"/>
  <c r="D22" i="7"/>
  <c r="E21" i="7"/>
  <c r="E19" i="7" s="1"/>
  <c r="D21" i="7"/>
  <c r="H33" i="1"/>
  <c r="H32" i="1"/>
  <c r="H31" i="1"/>
  <c r="H30" i="1"/>
  <c r="H29" i="1"/>
  <c r="H28" i="1"/>
  <c r="H27" i="1"/>
  <c r="H26" i="1"/>
  <c r="H25" i="1"/>
  <c r="H23" i="1"/>
  <c r="H22" i="1"/>
  <c r="H21" i="1"/>
  <c r="H20" i="1"/>
  <c r="H19" i="1"/>
  <c r="H18" i="1"/>
  <c r="H17" i="1"/>
  <c r="H15" i="1"/>
  <c r="H14" i="1"/>
  <c r="H13" i="1"/>
  <c r="H12" i="1"/>
  <c r="H11" i="1"/>
  <c r="H10" i="1"/>
  <c r="H9" i="1"/>
  <c r="E40" i="7" l="1"/>
  <c r="I38" i="7" s="1"/>
  <c r="I40" i="7" s="1"/>
  <c r="E41" i="7"/>
  <c r="D40" i="7"/>
  <c r="D16" i="7"/>
  <c r="D156" i="7"/>
  <c r="G167" i="7"/>
  <c r="D20" i="7"/>
  <c r="D19" i="7"/>
  <c r="G24" i="7"/>
  <c r="G32" i="7"/>
  <c r="D38" i="7"/>
  <c r="G58" i="7"/>
  <c r="G140" i="7"/>
  <c r="G159" i="7"/>
  <c r="G98" i="7"/>
  <c r="G103" i="7"/>
  <c r="G26" i="7"/>
  <c r="G62" i="7"/>
  <c r="G105" i="7"/>
  <c r="G111" i="7"/>
  <c r="G123" i="7"/>
  <c r="D125" i="7"/>
  <c r="G44" i="7"/>
  <c r="G107" i="7"/>
  <c r="G119" i="7"/>
  <c r="G127" i="7"/>
  <c r="G132" i="7"/>
  <c r="G149" i="7"/>
  <c r="G66" i="7"/>
  <c r="G78" i="7"/>
  <c r="G30" i="7"/>
  <c r="G15" i="7"/>
  <c r="G22" i="7"/>
  <c r="G48" i="7"/>
  <c r="G74" i="7"/>
  <c r="G92" i="7"/>
  <c r="G146" i="7"/>
  <c r="G47" i="7"/>
  <c r="G70" i="7"/>
  <c r="G134" i="7"/>
  <c r="G166" i="7"/>
  <c r="G28" i="7"/>
  <c r="G36" i="7"/>
  <c r="E46" i="7"/>
  <c r="G46" i="7" s="1"/>
  <c r="G54" i="7"/>
  <c r="G88" i="7"/>
  <c r="G101" i="7"/>
  <c r="G115" i="7"/>
  <c r="G121" i="7"/>
  <c r="D144" i="7"/>
  <c r="G150" i="7"/>
  <c r="G162" i="7"/>
  <c r="G165" i="7"/>
  <c r="E18" i="7"/>
  <c r="E13" i="7" s="1"/>
  <c r="G21" i="7"/>
  <c r="E20" i="7"/>
  <c r="G35" i="7"/>
  <c r="E34" i="7"/>
  <c r="G34" i="7" s="1"/>
  <c r="G39" i="7"/>
  <c r="G51" i="7"/>
  <c r="G83" i="7"/>
  <c r="G82" i="7"/>
  <c r="G95" i="7"/>
  <c r="G97" i="7"/>
  <c r="G133" i="7"/>
  <c r="G145" i="7"/>
  <c r="G157" i="7"/>
  <c r="G43" i="7"/>
  <c r="G52" i="7"/>
  <c r="G53" i="7"/>
  <c r="E45" i="7"/>
  <c r="D94" i="7"/>
  <c r="G110" i="7"/>
  <c r="E109" i="7"/>
  <c r="G109" i="7" s="1"/>
  <c r="G114" i="7"/>
  <c r="G118" i="7"/>
  <c r="G126" i="7"/>
  <c r="E125" i="7"/>
  <c r="G148" i="7"/>
  <c r="G158" i="7"/>
  <c r="G90" i="7"/>
  <c r="J22" i="13"/>
  <c r="J17" i="13" s="1"/>
  <c r="J7" i="13" s="1"/>
  <c r="I22" i="13"/>
  <c r="I17" i="13" s="1"/>
  <c r="I7" i="13" s="1"/>
  <c r="G19" i="13"/>
  <c r="G9" i="13" s="1"/>
  <c r="G18" i="13"/>
  <c r="G8" i="13" s="1"/>
  <c r="D18" i="7" l="1"/>
  <c r="D13" i="7" s="1"/>
  <c r="D9" i="7" s="1"/>
  <c r="F12" i="7" s="1"/>
  <c r="I19" i="7"/>
  <c r="E11" i="7"/>
  <c r="G17" i="13"/>
  <c r="G7" i="13" s="1"/>
  <c r="G22" i="13"/>
  <c r="G20" i="7"/>
  <c r="G50" i="7"/>
  <c r="G131" i="7"/>
  <c r="G19" i="7"/>
  <c r="G147" i="7"/>
  <c r="G125" i="7"/>
  <c r="F166" i="7"/>
  <c r="G113" i="7"/>
  <c r="G144" i="7"/>
  <c r="G40" i="7"/>
  <c r="G156" i="7"/>
  <c r="G142" i="7"/>
  <c r="G45" i="7"/>
  <c r="E17" i="7"/>
  <c r="E10" i="7" s="1"/>
  <c r="E38" i="7"/>
  <c r="G38" i="7" s="1"/>
  <c r="G18" i="7"/>
  <c r="G117" i="7"/>
  <c r="E96" i="7"/>
  <c r="E16" i="7"/>
  <c r="E9" i="7" s="1"/>
  <c r="F9" i="7" s="1"/>
  <c r="G99" i="7"/>
  <c r="G16" i="7" l="1"/>
  <c r="E7" i="7"/>
  <c r="G17" i="7"/>
  <c r="G96" i="7"/>
  <c r="E94" i="7"/>
  <c r="G94" i="7" s="1"/>
  <c r="D129" i="7"/>
  <c r="G100" i="7"/>
  <c r="G14" i="7"/>
  <c r="G13" i="7"/>
  <c r="G141" i="7"/>
  <c r="G139" i="7"/>
  <c r="G138" i="7"/>
  <c r="D7" i="7" l="1"/>
  <c r="D11" i="7"/>
  <c r="G9" i="7"/>
  <c r="G130" i="7"/>
  <c r="G129" i="7"/>
  <c r="G12" i="7"/>
  <c r="G7" i="7" l="1"/>
  <c r="G8" i="7"/>
</calcChain>
</file>

<file path=xl/sharedStrings.xml><?xml version="1.0" encoding="utf-8"?>
<sst xmlns="http://schemas.openxmlformats.org/spreadsheetml/2006/main" count="1233" uniqueCount="596">
  <si>
    <t>№ п/п</t>
  </si>
  <si>
    <t>Наименование показателя (индикатора)</t>
  </si>
  <si>
    <t>Единица измерения</t>
  </si>
  <si>
    <t>Значения показателя (индикатора)</t>
  </si>
  <si>
    <t xml:space="preserve">год, предшествующий
отчетному
</t>
  </si>
  <si>
    <t>отчетный год</t>
  </si>
  <si>
    <t>план</t>
  </si>
  <si>
    <t>факт</t>
  </si>
  <si>
    <t>План</t>
  </si>
  <si>
    <t>Факт</t>
  </si>
  <si>
    <t>Результат выполнения</t>
  </si>
  <si>
    <t>ожидаемый (план)</t>
  </si>
  <si>
    <t>достигнутый (факт)</t>
  </si>
  <si>
    <t xml:space="preserve">Меры по минимизации отклонения </t>
  </si>
  <si>
    <t>Форма № 7</t>
  </si>
  <si>
    <t>Статус структурного элемента</t>
  </si>
  <si>
    <t>Наименование структурного элемента</t>
  </si>
  <si>
    <t xml:space="preserve">ГРБС
 (ответственный исполнитель, соисполнитель, участник)
</t>
  </si>
  <si>
    <t>Объемы бюджетных ассигнований (тыс. руб.)</t>
  </si>
  <si>
    <t>Форма № 9</t>
  </si>
  <si>
    <t>Форма № 8</t>
  </si>
  <si>
    <t>республиканский бюджет</t>
  </si>
  <si>
    <t>бюджет ТФОМС</t>
  </si>
  <si>
    <t>Всего, в том числе:</t>
  </si>
  <si>
    <t>федеральный бюджет</t>
  </si>
  <si>
    <t>Фактические расходы</t>
  </si>
  <si>
    <t>Сводная бюджетная роспись республиканского бюджета, бюджетов ТГВФ, план на 1 января отчетного года</t>
  </si>
  <si>
    <t>Сводная бюджетная роспись республиканского бюджета, бюджетов ТГВФ на отчетную дату</t>
  </si>
  <si>
    <t>Предусмотренный объем финансирования</t>
  </si>
  <si>
    <t>Органы исполнительной власти Чеченской Республики</t>
  </si>
  <si>
    <t>Изготовление печатной продукции разъяснительно-правового характера с элементами агитации для граждан и предпринимателей о типичных коррупционных ситуациях и путях их разрешения для бесплатного распространения на территории республики</t>
  </si>
  <si>
    <t>Проведение ежегодного мониторинга восприятия уровня коррупции в Чеченской Республике</t>
  </si>
  <si>
    <t>Проведение экспертизы проектов нормативных правовых актов, разработанных органами исполнительной власти Чеченской Республики</t>
  </si>
  <si>
    <t>Проверка достоверности представленных государственными гражданскими служащими Чеченской Республики сведений об их доходах, имуществе и обязательствах имущественного характера, а также о доходах, имуществе и обязательствах имущественного характера членов их семьи (супруга (супруги) и несовершеннолетних детей)</t>
  </si>
  <si>
    <t>Принятие комплекса мер, направленных на выявление и пресечение фактов коррупции, связанных с хищением и нецелевым использованием бюджетных средств Чеченской Республики, в том числе средств, выделенных на реализацию федеральных целевых программ</t>
  </si>
  <si>
    <t>Министерство финансов Чеченской Республики</t>
  </si>
  <si>
    <t>Организация контроля за исполнением республиканского бюджета</t>
  </si>
  <si>
    <t>Оказание методической помощи органам исполнительной власти и местного самоуправления Чеченской Республики и участие в организации проведения государственных закупок, инвестиционных и подрядных торгов</t>
  </si>
  <si>
    <t>Комитет Правительства Чеченской Республики по государственному заказу</t>
  </si>
  <si>
    <t>Внедрение современных информационных технологий в организацию процесса государственных закупок</t>
  </si>
  <si>
    <t>Проведение плановых и внеплановых проверок деятельности в сфере размещения заказов для государственных нужд, анализ результатов этих проверок и разработка предложений по устранению выявленных нарушений</t>
  </si>
  <si>
    <t>Министерство имущественных и земельных отношений Чеченской Республики</t>
  </si>
  <si>
    <t>Проанализировать соблюдение процедуры торгов при: предоставлении земельных участков; предоставления земельных участков на льготных условиях и по льготной цене; передачи земельных участков в собственность лицам, имеющим на этих участках объекты недвижимости; передачи земельных участков в собственность инвесторам; фактического безвозмездного пользования земельными участками, а также самовольным захватом земельных участков. При наличии оснований с привлечением правоохранительных органов принять меры по устранению коррупционных нарушений</t>
  </si>
  <si>
    <t>Разработка методических рекомендаций по организации и проведению мероприятий, направленных на противодействие коррупции в органах исполнительной власти Чеченской Республики и местного самоуправления, а также в подведомственных им учреждениях</t>
  </si>
  <si>
    <t>Разработка и принятие в органах исполнительной власти Чеченской Республики, реализующих полномочия с повышенным риском возникновения коррупции, ведомственных целевых антикоррупционных программ</t>
  </si>
  <si>
    <t>Проведение анализа исполнения ведомственных антикоррупционных программ и планов противодействия коррупции, подготовка отчетов и их публикация на официальных Интернет-сайтах органов исполнительной власти Чеченской Республики</t>
  </si>
  <si>
    <t>Введение в практику систематических отчетов руководителей органов исполнительной власти Чеченской Республики перед населением о результатах антикоррупционной деятельности и лицах, привлеченных к ответственности за коррупционные действия (бездействие)</t>
  </si>
  <si>
    <t>процент</t>
  </si>
  <si>
    <t>человек</t>
  </si>
  <si>
    <t>единиц</t>
  </si>
  <si>
    <t>раз, не более</t>
  </si>
  <si>
    <t>минут</t>
  </si>
  <si>
    <t xml:space="preserve">да-1 
нет-0  </t>
  </si>
  <si>
    <t xml:space="preserve"> 4.1</t>
  </si>
  <si>
    <t xml:space="preserve"> 4.2</t>
  </si>
  <si>
    <t xml:space="preserve"> 4.3</t>
  </si>
  <si>
    <t xml:space="preserve"> 4.4</t>
  </si>
  <si>
    <t xml:space="preserve"> 5.1</t>
  </si>
  <si>
    <t xml:space="preserve"> 5.2</t>
  </si>
  <si>
    <t>Форма 11</t>
  </si>
  <si>
    <t>№
п/п</t>
  </si>
  <si>
    <t>Значение показателя
объема услуги (работ)</t>
  </si>
  <si>
    <t>кассовое исполнение</t>
  </si>
  <si>
    <t>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t>
  </si>
  <si>
    <t>Комитет Правительства ЧР по защите прав потребителей и регулированию потребительского рынка</t>
  </si>
  <si>
    <t>ГРБС Комитет Правительства ЧР по защите прав потребителей и регулированию потребительского рынка</t>
  </si>
  <si>
    <t>ГРБС Минэкономтерразвития ЧР</t>
  </si>
  <si>
    <t xml:space="preserve"> 2.1</t>
  </si>
  <si>
    <t>Совершенствование нормативной правовой базы в сфере инвестиционной деятельности</t>
  </si>
  <si>
    <t xml:space="preserve">Мероприятие по землеустройству и 
землепользованию </t>
  </si>
  <si>
    <t xml:space="preserve">Мизо ЧР </t>
  </si>
  <si>
    <t xml:space="preserve">Госкомитет цен и 
тарифов ЧР </t>
  </si>
  <si>
    <t>Государственная программа "Экономическое развитие и инновационная экономика Чеченской Республики"</t>
  </si>
  <si>
    <t>1.4</t>
  </si>
  <si>
    <t>1.5</t>
  </si>
  <si>
    <t>1.2</t>
  </si>
  <si>
    <t>1.1</t>
  </si>
  <si>
    <t>1.3</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</si>
  <si>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</si>
  <si>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иные цели</t>
  </si>
  <si>
    <t>Проведение сопоставительного анализа
закупочных и среднерыночных цен на закупаемую продукцию</t>
  </si>
  <si>
    <t>Оснащение многофункциональных центров предоставления государственных и муниципальных услуг</t>
  </si>
  <si>
    <t>1.8</t>
  </si>
  <si>
    <t>1.9</t>
  </si>
  <si>
    <t>1.10</t>
  </si>
  <si>
    <t>1.11</t>
  </si>
  <si>
    <t>1.12</t>
  </si>
  <si>
    <t>1.13</t>
  </si>
  <si>
    <t>1.14</t>
  </si>
  <si>
    <t>1.15</t>
  </si>
  <si>
    <t>1.16</t>
  </si>
  <si>
    <t>1.17</t>
  </si>
  <si>
    <t>1.18</t>
  </si>
  <si>
    <t>1.19</t>
  </si>
  <si>
    <t>1.20</t>
  </si>
  <si>
    <t>1.21</t>
  </si>
  <si>
    <t>1.22</t>
  </si>
  <si>
    <t>1.23</t>
  </si>
  <si>
    <t>1.24</t>
  </si>
  <si>
    <t xml:space="preserve">Имущественный взнос Чеченской Республики  в Акционерное  общество  "Корпорация развития Чеченской  Республики" на  реализацию  инвестиционных проектов </t>
  </si>
  <si>
    <t xml:space="preserve">Субсидии бюджетным учреждениям на иные цели </t>
  </si>
  <si>
    <t xml:space="preserve"> Расходы на обеспечение функций государственных учреждений </t>
  </si>
  <si>
    <t xml:space="preserve">Защита экономических интересов потребителей от монопольного повышения цен и тарифов в Чеченской Республике </t>
  </si>
  <si>
    <t xml:space="preserve">Основное мероприятие  </t>
  </si>
  <si>
    <t xml:space="preserve">Государственная программа  </t>
  </si>
  <si>
    <t>ГРБС  Минэкономтерразвития ЧР</t>
  </si>
  <si>
    <t>ГРБС МИЗО</t>
  </si>
  <si>
    <t xml:space="preserve">мероприятий </t>
  </si>
  <si>
    <t>№ 
п/п</t>
  </si>
  <si>
    <t xml:space="preserve">Комитет Правительства 
Чеченской Республики по защите прав потребителей и 
регулированию 
потребительского рынка </t>
  </si>
  <si>
    <t xml:space="preserve">Защита прав потребителей и 
регулированию потребительского рынка на территории Чеченской Республики </t>
  </si>
  <si>
    <t>Проблемы, возникшие    в ходе выполнения</t>
  </si>
  <si>
    <t>Госкомцен ЧР</t>
  </si>
  <si>
    <t>МИЗО ЧР</t>
  </si>
  <si>
    <t>ГРБС - МИЗО ЧР</t>
  </si>
  <si>
    <t>ГРБС МИЗО ЧР</t>
  </si>
  <si>
    <t>ГРБС Госкомцен ЧР</t>
  </si>
  <si>
    <t>Основное мероприятие 4.3</t>
  </si>
  <si>
    <t>Основное мероприятие 4.2</t>
  </si>
  <si>
    <t>Основное мероприятие 4.1</t>
  </si>
  <si>
    <t>Подпрограмма 4</t>
  </si>
  <si>
    <t>Подпрограмма 3</t>
  </si>
  <si>
    <t>Мероприятие 2.12</t>
  </si>
  <si>
    <t xml:space="preserve">Основное мероприятие  2.11 </t>
  </si>
  <si>
    <t>Подпрограмма 5</t>
  </si>
  <si>
    <t>Создание благоприятных условий для привлечения инвестиций в экономику Чеченской Республики</t>
  </si>
  <si>
    <t>Подпрограмма 3."Повышение качества оказания услуг на базе многофункциональных центров предоставления 
государственных и муниципальных услуг в Чеченской Республике"</t>
  </si>
  <si>
    <t xml:space="preserve"> </t>
  </si>
  <si>
    <t>Подпрограмма  2</t>
  </si>
  <si>
    <t>Подпрограмма 1</t>
  </si>
  <si>
    <t>Подпрограмма 1 "Противодействие коррупции в Чеченской Республике"</t>
  </si>
  <si>
    <t>Обоснование отклонений значений 
показателя (индикатора) на конец 
отчетного года (при наличии)</t>
  </si>
  <si>
    <t>Исполнитель, ответственный 
за выполнение</t>
  </si>
  <si>
    <t>Кассовое 
исполнение</t>
  </si>
  <si>
    <t xml:space="preserve">Проверка лиц претендующих на замещение государственной гражданской службы Чеченской Республики, на предмет достоверности представляемых в установленной порядке, в том числе на конкурс, документов, сведений </t>
  </si>
  <si>
    <t>Объем инвестиций (за исключением бюджетных инвестиций), направленных на реализацию инвестиционных проектов в рамках подпрограммы Чеченской Республики</t>
  </si>
  <si>
    <t>Доля заявителей, удовлетворенных качеством и доступностью государственных и муниципальных услуг, предоставляемых на базе МФЦ, от общего числа опрошенных заявителей</t>
  </si>
  <si>
    <t>Среднее число обращений представителей бизнеса для получения одной государственной (муниципальной) услуги, связанной со сферой предпринимательской деятельности</t>
  </si>
  <si>
    <t>Среднее время ожидания в очереди при обращении заявителя в орган государственной власти (орган местного самоуправления) для получения государственной (муниципальной) услуги</t>
  </si>
  <si>
    <t>Доля граждан, имеющих доступ к получению государственных и муниципальных услуг по принципу "одного окна"</t>
  </si>
  <si>
    <t xml:space="preserve">Обеспечение деятельности Министерства 
экономического, территориального развития и торговли   ЧР  </t>
  </si>
  <si>
    <t xml:space="preserve">Укомплектованность Министерство экономического, территориального развития и торговли ЧР квалифицированными кадрами, не менее </t>
  </si>
  <si>
    <t xml:space="preserve">Увеличение мероприятий по мониторингу  хозяйствующих субъектов, направленных на защиту населения Чеченской Республики от некачественной и контрафактной продукции, работ и услуг </t>
  </si>
  <si>
    <t>Подпрограмма 7 "Поддержка и развитие малого и среднего предпринимательства в Чеченской Республике"</t>
  </si>
  <si>
    <t>Региональный проект "Акселерация субъектов малого и среднего предпринимательства"</t>
  </si>
  <si>
    <t>2014-2024</t>
  </si>
  <si>
    <t>Разработка проектов социальной рекламы
антикоррупционной направленности для
демонстрации на телевидении</t>
  </si>
  <si>
    <t>Демонстрация социальной рекламы
антикоррупционной направленности на
телевидении</t>
  </si>
  <si>
    <t>Периодическая демонстрация видеороликов социальной рекламы антикоррупционной направленности на телевидении</t>
  </si>
  <si>
    <t>Снижение уровня коррупции при исполнении государственных функций. 
Повышение эффективности деятельности органов исполнительной власти Чеченской Республики в сфере противодействия коррупции</t>
  </si>
  <si>
    <t>Внедрение специального программного
обеспечения «Справки БК»</t>
  </si>
  <si>
    <t>Организация и проведение пресс-конференций с руководителями органов исполнительной власти Чеченской Республики, реализующими мероприятия данной Программы и внедряющими ведомственные программы (планы) противодействия коррупции</t>
  </si>
  <si>
    <t>Повышение квалификации государственных
гражданских служащих Чеченской Республики, в должностные обязанности которых входит
участие в противодействии коррупции</t>
  </si>
  <si>
    <t>2019-2024</t>
  </si>
  <si>
    <t>Уплата налога на имущество  и земельного налога</t>
  </si>
  <si>
    <t>Проведение мониторинга о ходе реализации мер по противодействию коррупции в органах исполнительной власти Чеченской Республики</t>
  </si>
  <si>
    <t>Реализация мер по повышению квалификации государственных гражданских служащих Чеченской Республики, в должностные
обязанности которых входит участие в
противодействии коррупции</t>
  </si>
  <si>
    <t>Оказание информационно-образовательной поддержки субъектам МСП</t>
  </si>
  <si>
    <t>Создание и (или) развитие Центра поддержки экспорта</t>
  </si>
  <si>
    <t>Минмолодежи ЧР</t>
  </si>
  <si>
    <t>Подпрограмма 7</t>
  </si>
  <si>
    <t>Минфин ЧР</t>
  </si>
  <si>
    <t>ГРБС - Минфин ЧР</t>
  </si>
  <si>
    <t xml:space="preserve">Расходы на обеспечение функций государственных учреждений </t>
  </si>
  <si>
    <t>Мероприятие по землеустройству и землепользованию</t>
  </si>
  <si>
    <t xml:space="preserve">Уплата налога на имущество организаций </t>
  </si>
  <si>
    <t>6.1</t>
  </si>
  <si>
    <t>6.2</t>
  </si>
  <si>
    <t>6.3</t>
  </si>
  <si>
    <t>6.4</t>
  </si>
  <si>
    <t>6.5</t>
  </si>
  <si>
    <t>6.6</t>
  </si>
  <si>
    <t>6.7</t>
  </si>
  <si>
    <t>6.8</t>
  </si>
  <si>
    <t>Подпрограмма 4 "Обеспечение реализации государственной программы "Экономическое развитие и инновационная экономика  Чеченской Республики" в сфере обеспечения развития экономики"</t>
  </si>
  <si>
    <t>Подпрограмма 5 "Обеспечение реализации государственной программы "Экономическое развитие и инновационная экономика Чеченской Республики» в сфере обеспечения защиты прав потребителей и регулированию потребительского рынка"</t>
  </si>
  <si>
    <t xml:space="preserve">Количество созданных рабочих мест в результате реализации  инвестиционных проектов </t>
  </si>
  <si>
    <t xml:space="preserve">Основное мероприятие  2.4 </t>
  </si>
  <si>
    <t>Мероприятие 3.4</t>
  </si>
  <si>
    <t>Мероприятие 3.5</t>
  </si>
  <si>
    <t>Мероприятие 3.6</t>
  </si>
  <si>
    <t>Основное мероприятие 4.4</t>
  </si>
  <si>
    <t>Основное мероприятие 4.6</t>
  </si>
  <si>
    <t>Основное мероприятие 4.8</t>
  </si>
  <si>
    <t>Основное мероприятие 4.9</t>
  </si>
  <si>
    <t xml:space="preserve">Основное мероприятие 7.1 </t>
  </si>
  <si>
    <t>Основное мероприятие 7.2</t>
  </si>
  <si>
    <t>Мероприятие 7.2.1</t>
  </si>
  <si>
    <t>Мероприятие 7.2.1.1</t>
  </si>
  <si>
    <t>Мероприятие 7.2.1.2</t>
  </si>
  <si>
    <t>Создание инвестиционных
площадок и развитие инвестиционной
инфраструктуры</t>
  </si>
  <si>
    <t>1.6</t>
  </si>
  <si>
    <t>1.7</t>
  </si>
  <si>
    <t>Уплата налога на имущество организаций</t>
  </si>
  <si>
    <t>млн рублей</t>
  </si>
  <si>
    <t>Срок выполнения, годы</t>
  </si>
  <si>
    <t>Комитет Правительства ЧР по государственному заказу</t>
  </si>
  <si>
    <t>Обеспечение качественной работы "Горячей линии" для приема сообщений о фактах коррупции и коррупционных проявлениях в органах исполнительной власти и местного самоуправления Чеченской Республики</t>
  </si>
  <si>
    <t>Развитие агропромышленного комплекса в рамках подпрограммы "Социально-экономическое развитие Чеченской Республики на 2016-2025 годы" государственной программы Российской Федерации "Развитие Северо-Кавказского федерального округа"</t>
  </si>
  <si>
    <t xml:space="preserve">Экономическое развитие и  инвестиционная деятельность на  территории Чеченской Республики </t>
  </si>
  <si>
    <t>Создание и (или) развитие Центра "Мой бизнес"</t>
  </si>
  <si>
    <t>Разработка проектов социальной рекламы антикоррупционной направленности для демонстрации на телевидении</t>
  </si>
  <si>
    <t>Демонстрация социальной рекламы антикоррупционной направленности на телевидении</t>
  </si>
  <si>
    <t>Расходы на оплату труда и начисления на выплаты по оплате труда работников государственных органов</t>
  </si>
  <si>
    <t>Расходы на обеспечение функций государственных органов</t>
  </si>
  <si>
    <t>Выполнение научно-исследовательских и опытно-конструкторских работ по государственным контрактам</t>
  </si>
  <si>
    <t xml:space="preserve"> Расходы на выплаты по оплате труда работников государственных органов (Государственный комитет цен и тарифов Чеченской Республики) </t>
  </si>
  <si>
    <t>тыс.   человек</t>
  </si>
  <si>
    <t>6.9</t>
  </si>
  <si>
    <t>Форма 10</t>
  </si>
  <si>
    <t>(годовая)</t>
  </si>
  <si>
    <t xml:space="preserve">тыс. рублей  </t>
  </si>
  <si>
    <t>Наименование государственной программы, подпрограммы, мероприятий (региональных, ведомственных проектов)</t>
  </si>
  <si>
    <t>ГРБС (ответственный исполнитель, соисполнитель, участник)</t>
  </si>
  <si>
    <t xml:space="preserve">Источник финансирования (наименования
источников финансирования)*
</t>
  </si>
  <si>
    <t>итого федеральный бюджет</t>
  </si>
  <si>
    <t>итого республиканский бюджет</t>
  </si>
  <si>
    <t>Минэкономтерразвития ЧР</t>
  </si>
  <si>
    <t>КП ЧР по защите прав потребителей и регулированию потребительского рынка</t>
  </si>
  <si>
    <t>Мизо ЧР</t>
  </si>
  <si>
    <t>Юрлица</t>
  </si>
  <si>
    <t>средства юридических лиц</t>
  </si>
  <si>
    <t>Мероприятие 1.1.4. Разработка проектов социальной рекламы антикоррупционной направленности для демонстрации на телевидении</t>
  </si>
  <si>
    <t>Мероприятие 1.1.5. Демонстрация социальной рекламы антикоррупционной направленности на телевидении</t>
  </si>
  <si>
    <t>Мероприятие 1.1.6. Разработка и выход в эфир телепередач (телесюжетов) о типичных коррупционных ситуациях, правах граждан и предпринимателей, рекомендациях о поведении в этих ситуациях</t>
  </si>
  <si>
    <t>Мероприятие 1.1.7. Разработка проектов печатной продукции для школьников, с
учётом возрастных категорий, в форме комиксов воспитательной направленности с антикоррупционным содержанием</t>
  </si>
  <si>
    <t>Мероприятие 1.1.8. Изготовление печатной продукции разъяснительно-правового характера с элементами агитации для граждан и предпринимателей о типичных коррупционных ситуациях и путях их разрешения для бесплатного распространения на территории республики</t>
  </si>
  <si>
    <t>Мероприятие 1.1.9. Проведение ежегодного мониторинга восприятия уровня коррупции в Чеченской Республике</t>
  </si>
  <si>
    <t xml:space="preserve">Мероприятие 2.11.1. Строительство 2-ой очереди молочного кластера (МТФ на 1200 дойных коров) на территории Гудермесского района Чеченской Республики в пгт. Ойсхар </t>
  </si>
  <si>
    <t>Мероприятие  2.11.2. Строительство овощехранилища на 4 тыс. тонн в Чеченской Республике Урус - Мартановский  "Медикс"</t>
  </si>
  <si>
    <t>Мероприятие 2.11.8. Строительство инженерной, транспортной, социальной и иной инфраструктуры особой экономической зоны промышленно-производственного типа на территории г. Грозный Чеченской Республики</t>
  </si>
  <si>
    <t>Мероприятие 4.6.1. Выполнение научно-исследовательских и опытно-конструкторские работ по государственным контрактам</t>
  </si>
  <si>
    <t>Мероприятие 4.8.1 Мероприятие по землеустройству и землепользованию</t>
  </si>
  <si>
    <t>Мероприятие 4.9.1. Расходы на выплаты по оплате труда работников государственных органов (Государственный комитет цен и тарифов Чеченской Республики)</t>
  </si>
  <si>
    <t>Мероприятие 2.11.7. Строительство тепличного комплекса на площади 5 га с. Новый Шарой Ачхой-Мартановского района Чеченской Республики (ООО "Хадиша")</t>
  </si>
  <si>
    <t>Мероприятие 2.11.6. Организация производства риса-сырца и его переработка на промышленной основе производительсностью 40 тонн в сутки (ООО "Агродар")</t>
  </si>
  <si>
    <t>Подпрограмма 4 "Обеспечение реализации государственной программы "Экономическое развитие и инновационная экономика Чеченской Республики" в сфере обеспечения развития экономики"</t>
  </si>
  <si>
    <t>Касса</t>
  </si>
  <si>
    <t>Основное мероприятие 4.14</t>
  </si>
  <si>
    <t>Повышение эффективности нормативно - правовой базы Чеченской Республики путем постоянного мониторинга, действующего инвестиционного федерального и регионального законодательства, рост инвестиционной активности. Основная задача данного направления оптимизировать нормативную правовую и методическую базу, регламентирующую инвестиционную деятельность на территории Чеченской Республики.</t>
  </si>
  <si>
    <t xml:space="preserve"> 2.2</t>
  </si>
  <si>
    <t>Внедрение и мониторинг системы взаимодействия с инвесторами по сопровождению инвестиционных проектов, реализуемых или планируемых к реализации на территории ЧР, по принципу «одного окна», что позволит сократить время прохождения основных административных процедур при предоставлении инвестиционным проектам государственной поддержки за счет средств республиканского бюджета</t>
  </si>
  <si>
    <t xml:space="preserve">Система взаимодействия с инвесторами по сопровождению инвестиционных проектов, реализуемых или планируемых к реализации на территории ЧР, по принципу "одного окна" позволяет сократить время прохождения основных административных процедур при предоставлении инвестиционным проектам государственной поддержки за счет средств республиканского бюджета. Постановлением Правительства ЧР от 10.12.2018 г. № 286  утвержден Регламент осуществления сопровождения инвестиционных проектов по принципу "одного окна" в рамках которого внедряется административный механизм сопровождения инвестиционных проектов, нацеленный на минимизацию бюрократической нагрузки на бизнес и предоставление разнообразных форм государственной поддержки. Работа с инвесторами строится по принципу «одного окна» и состоит в том, что инвестор контактирует только с одним ведомством - специализированной организацией по привлечению инвестиций и работе с инвесторами  - АО "Корпорация развития Чеченской Республики"  (далее - Корпорация).                                                                                                                                                                                                               
На Инвестиционном портале Чеченской Республике (https://invest-chechnya.ru/) в разделе "Контакты"  обеспечена возможность  оперативной связи инвестора с руководством республики.  </t>
  </si>
  <si>
    <t>Формирование и обновление сводного реестра инвестиционных проектов Чеченской Республики</t>
  </si>
  <si>
    <t>Консультативная и методическая помощь в подготовке инвестиционных предложений и проектов</t>
  </si>
  <si>
    <t xml:space="preserve">Строительство агропромышленных комплексов животноводческого направлений; строительство плодо- и овощехранилищ; закладка яблоневого сада супер интенсивного типа с капельным орошением; строительство тепличного комплекса; организация производства риса-сырца и его переработка на промышленной основе, запуск производства и реализации пищевых продуктов, а также строительство объектов инфраструктуры ОЭЗ ППТ "Грозный"
</t>
  </si>
  <si>
    <t>Мероприятие 2.11.1. Строительство 2-ой очереди молочного кластера (МТФ на 1200 дойных коров) на территории Гудермесского района Чеченской Республики в пгт. Ойсхар (ООО "Молочная компания "КАВКАЗСКОЕ ЗДОРОВЬЕ")</t>
  </si>
  <si>
    <t>Выполнение инициатором обязательств по привлечению внебюджетного финансирования</t>
  </si>
  <si>
    <t>Мероприятие  2.11.2. Строительство овощехранилища на 4 тыс. тонн в Чеченской Республике (ООО "Медикс")</t>
  </si>
  <si>
    <t xml:space="preserve">В соответствии с Положением о представлении гражданами, претендующими на замещение должностей государственной гражданской службы ЧР и государственными гражданскими служащими ЧР, сведений 
о доходах, об имуществе и обязательствах имущественного характера, утвержденным Указом Президента ЧР 
от 15.10.2009 г. № 334, государственными гражданскими служащими ЧР представляются сведения о полученных ими доходах, об имуществе, принадлежащем им на праве собственности и об их обязательствах имущественного характера, а также сведения о доходах супруги (супруга) и несовершеннолетних детей, 
об имуществе, принадлежащем им на праве собственности, и об их обязательствах имущественного характера. Также указанные сведения за истекший отчетный период размещаются на официальных сайтах органов исполнительной власти ЧР в сети «Интернет». В соответствии с Положением о проверке достоверности
и полноты сведений, представляемых гражданами, претендующими на замещение должностей государственной гражданской службы ЧР, и государственными гражданскими служащими Чеченской Республики, и соблюдения государственными гражданскими служащими Чеченской Республики требований 
к служебному поведению, утвержденным Указом Главы ЧР от 24.02.2011 г. № 31, проводится проверка представленных государственными гражданскими служащими ЧР сведений, в том числе путем направления соответствующих запросов в Управление Государственной инспекции безопасности дорожного движения Министерства внутренних дел Российской Федерации по ЧР, Управление Федеральной налоговой службы 
по ЧР и Управление Федеральной службы государственной регистрации, кадастра и картографии по ЧР. </t>
  </si>
  <si>
    <t>Проведение Всероссийской переписи населения 2020 года</t>
  </si>
  <si>
    <t>Форма № 13</t>
  </si>
  <si>
    <t xml:space="preserve">№
п/п
</t>
  </si>
  <si>
    <t>Наименование государственной программы РФ подпрограммы (национального проекта РФ) мероприятий, в рамках реализации которой на территории ЧР предоставляются межбюджетные трансферты из федерального бюджета</t>
  </si>
  <si>
    <t>Стороны заключившие соглашение</t>
  </si>
  <si>
    <t>Реквизиты соглашения  (дата,  №)</t>
  </si>
  <si>
    <t>Источник
финансирования
(наименования
источников
финансирования)</t>
  </si>
  <si>
    <t xml:space="preserve">Финансовое обеспечение расходных обязательств (тыс. рублей) (годы)
</t>
  </si>
  <si>
    <t>Форма  межбюджетных трансфертов (субсидия, субвенция, иной межбюджетный трансферт)</t>
  </si>
  <si>
    <t>всего</t>
  </si>
  <si>
    <t>текущий</t>
  </si>
  <si>
    <t xml:space="preserve">очередной </t>
  </si>
  <si>
    <t xml:space="preserve">первый год планового периода </t>
  </si>
  <si>
    <t>Субсидия</t>
  </si>
  <si>
    <t>муниципальный бюджет</t>
  </si>
  <si>
    <t>внебюджетные источники</t>
  </si>
  <si>
    <t xml:space="preserve">Министерство экономического развития Российской Федерации и 
Правительство Чеченской Республики </t>
  </si>
  <si>
    <t>Форма № 12</t>
  </si>
  <si>
    <t>Наименование государственной программы, подпрограммы (региональных, ведомственных проектов), мероприятий</t>
  </si>
  <si>
    <t>Количество рабочих мест (ед)</t>
  </si>
  <si>
    <t xml:space="preserve">Обоснование не достижения значений
показателя а конец
текущего года (при наличии) </t>
  </si>
  <si>
    <t>очередной год</t>
  </si>
  <si>
    <t>первый год
планового
периода</t>
  </si>
  <si>
    <t>постоянные</t>
  </si>
  <si>
    <t>временные</t>
  </si>
  <si>
    <t>Мероприятие  2.11.2. Строительство овощехранилища на 4 тыс. тонн в Чеченской Республике Урус-Мартановский (ООО "Медикс")</t>
  </si>
  <si>
    <t>Мероприятие 2.11.3 Строительство (реконструкция) АО Райпищекобината "Урус-Мартановский" в г. Урус-Мартан, Урус-Мартановского района Чеченской Республики (АО Райпищекобината "Урус - Мартановский")</t>
  </si>
  <si>
    <t xml:space="preserve">Всего </t>
  </si>
  <si>
    <t>Министерство экономического развития Российской Федерации и Правительство Чеченской Республики</t>
  </si>
  <si>
    <t>Национальный проект "Малое и среднее предпринимательство и поддержка индивидуальной предпринимательской инициативы"</t>
  </si>
  <si>
    <r>
      <rPr>
        <b/>
        <sz val="11"/>
        <color theme="1"/>
        <rFont val="Times New Roman"/>
        <family val="1"/>
        <charset val="204"/>
      </rPr>
      <t xml:space="preserve">Государственная программа Российской Федерации "Развитие Северо-Кавказского федерального округа" </t>
    </r>
    <r>
      <rPr>
        <sz val="11"/>
        <color theme="1"/>
        <rFont val="Times New Roman"/>
        <family val="1"/>
        <charset val="204"/>
      </rPr>
      <t xml:space="preserve">
Подпрограмма "Социально-экономическое развитие Чеченской Республики на 2016-2025 годы"
Основное мероприятие 7.1 "Реализация проектов по социально- экономическому развитию Чеченской Республики"</t>
    </r>
  </si>
  <si>
    <r>
      <t xml:space="preserve">Государственная программа Чеченской Республики "Экономическое развитие и инновационная экономика Чеченской Республики"                                                      </t>
    </r>
    <r>
      <rPr>
        <sz val="11"/>
        <color theme="1"/>
        <rFont val="Times New Roman"/>
        <family val="1"/>
        <charset val="204"/>
      </rPr>
      <t xml:space="preserve">Подпрограмма 7 "Поддержка и развитие малого и среднего предпринимательства в Чеченской Республике" </t>
    </r>
  </si>
  <si>
    <r>
      <t xml:space="preserve">
</t>
    </r>
    <r>
      <rPr>
        <b/>
        <sz val="11"/>
        <color theme="1"/>
        <rFont val="Times New Roman"/>
        <family val="1"/>
        <charset val="204"/>
      </rPr>
      <t xml:space="preserve">Государственная программа Российской Федерации "Экономическое развитие и инновационная экономика"      </t>
    </r>
    <r>
      <rPr>
        <sz val="11"/>
        <color theme="1"/>
        <rFont val="Times New Roman"/>
        <family val="1"/>
        <charset val="204"/>
      </rPr>
      <t xml:space="preserve">                           Подпрограмма 2 "Развитие малого и среднего предпринимательства"</t>
    </r>
  </si>
  <si>
    <r>
      <t xml:space="preserve">Региональный проект </t>
    </r>
    <r>
      <rPr>
        <sz val="11"/>
        <color theme="1"/>
        <rFont val="Times New Roman"/>
        <family val="1"/>
        <charset val="204"/>
      </rPr>
      <t>"Акселерация субъектов малого и среднего предпринимательства"</t>
    </r>
  </si>
  <si>
    <t>Форма 14</t>
  </si>
  <si>
    <t>№
 п/п</t>
  </si>
  <si>
    <t xml:space="preserve">Наименование государственной программы ЧР, 
подпрограммы (регионального проекта),  мероприятия (адрес)                       </t>
  </si>
  <si>
    <t>Мощность</t>
  </si>
  <si>
    <t>Финансовое обеспечение (тыс. рублей) (годы)</t>
  </si>
  <si>
    <t>Заключение контракта (дата, №, заказчик/подрядчик, сумма)</t>
  </si>
  <si>
    <t>Техническая готовность объекта, %</t>
  </si>
  <si>
    <t>Дата завершения работ</t>
  </si>
  <si>
    <t>Разрешение на ввод объекта в эксплуатацию (дата, №)</t>
  </si>
  <si>
    <t>Государственная регистрация права на объект недвижимого имущества (дата, №)</t>
  </si>
  <si>
    <t>ед.изм.</t>
  </si>
  <si>
    <t>коли
чество</t>
  </si>
  <si>
    <t>отчетный  (факт)</t>
  </si>
  <si>
    <t xml:space="preserve">очередной (план) </t>
  </si>
  <si>
    <t>первый год планового периода (план)</t>
  </si>
  <si>
    <t xml:space="preserve">план </t>
  </si>
  <si>
    <t xml:space="preserve">*Объект капитального строительства - здание, строение, сооружение, объекты, строительство которых не завершено в том числе реконструкция и капитальный ремонт </t>
  </si>
  <si>
    <t xml:space="preserve">(годовая)        </t>
  </si>
  <si>
    <t xml:space="preserve">(годовая)
</t>
  </si>
  <si>
    <t>Наименование подпрограмм, основных мероприятий (регионального,
ведомственного проекта)</t>
  </si>
  <si>
    <t>исп. Магомадов А.В., тел. 29-66-93</t>
  </si>
  <si>
    <t>( годовая)</t>
  </si>
  <si>
    <t xml:space="preserve">Мероприятие  2.4.2 </t>
  </si>
  <si>
    <t xml:space="preserve">Разработка проектно - сметной документации и провидение государственной экспертизы на объекты строительства государственной (муниципальной) собственности </t>
  </si>
  <si>
    <t xml:space="preserve">Мероприятие  2.4.3 </t>
  </si>
  <si>
    <t xml:space="preserve"> Капитальные вложения в объекты недвижимого имущества государственной (муниципальной) собственности</t>
  </si>
  <si>
    <t>Мероприятие 3.1.13.</t>
  </si>
  <si>
    <t xml:space="preserve"> Строительство (или приобретение помещения) МФЦ в Ножай-Юртовском районе (с.Ножай-Юрт)</t>
  </si>
  <si>
    <r>
      <rPr>
        <b/>
        <sz val="12"/>
        <rFont val="Times New Roman"/>
        <family val="1"/>
        <charset val="204"/>
      </rPr>
      <t xml:space="preserve">Мероприятие 1.1. </t>
    </r>
    <r>
      <rPr>
        <sz val="12"/>
        <rFont val="Times New Roman"/>
        <family val="1"/>
        <charset val="204"/>
      </rPr>
      <t>Формирование нетерпимого отношения к проявлениям коррупции</t>
    </r>
  </si>
  <si>
    <r>
      <rPr>
        <b/>
        <sz val="12"/>
        <rFont val="Times New Roman"/>
        <family val="1"/>
        <charset val="204"/>
      </rPr>
      <t xml:space="preserve">Мероприятие 1.2. </t>
    </r>
    <r>
      <rPr>
        <sz val="12"/>
        <rFont val="Times New Roman"/>
        <family val="1"/>
        <charset val="204"/>
      </rPr>
      <t>Установление обратной связи с получателями государственных услуг и обеспечение права граждан на доступ к информации о деятельности органов исполнительной власти Чеченской Республики</t>
    </r>
  </si>
  <si>
    <t>Мероприятие 1.2.3. Оснащение многофункциональных центров  предоставления государственных и муниципальных услуг</t>
  </si>
  <si>
    <r>
      <rPr>
        <b/>
        <sz val="12"/>
        <rFont val="Times New Roman"/>
        <family val="1"/>
        <charset val="204"/>
      </rPr>
      <t>Мероприятие 2.4.</t>
    </r>
    <r>
      <rPr>
        <sz val="12"/>
        <rFont val="Times New Roman"/>
        <family val="1"/>
        <charset val="204"/>
      </rPr>
      <t xml:space="preserve"> Создание инвестиционных площадок и развитие инвестиционной инфраструктуры</t>
    </r>
  </si>
  <si>
    <r>
      <rPr>
        <b/>
        <sz val="12"/>
        <rFont val="Times New Roman"/>
        <family val="1"/>
        <charset val="204"/>
      </rPr>
      <t>Мероприятие 3.4.</t>
    </r>
    <r>
      <rPr>
        <sz val="12"/>
        <rFont val="Times New Roman"/>
        <family val="1"/>
        <charset val="204"/>
      </rPr>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r>
  </si>
  <si>
    <r>
      <rPr>
        <b/>
        <sz val="12"/>
        <rFont val="Times New Roman"/>
        <family val="1"/>
        <charset val="204"/>
      </rPr>
      <t>Мероприятие 3.5.</t>
    </r>
    <r>
      <rPr>
        <sz val="12"/>
        <rFont val="Times New Roman"/>
        <family val="1"/>
        <charset val="204"/>
      </rPr>
      <t xml:space="preserve"> Субсидии бюджетным учреждениям на иные цели</t>
    </r>
  </si>
  <si>
    <r>
      <rPr>
        <b/>
        <sz val="12"/>
        <rFont val="Times New Roman"/>
        <family val="1"/>
        <charset val="204"/>
      </rPr>
      <t>Мероприятие 3.6.</t>
    </r>
    <r>
      <rPr>
        <sz val="12"/>
        <rFont val="Times New Roman"/>
        <family val="1"/>
        <charset val="204"/>
      </rPr>
      <t xml:space="preserve"> Уплата налога на имущество организаций </t>
    </r>
  </si>
  <si>
    <r>
      <rPr>
        <b/>
        <sz val="12"/>
        <rFont val="Times New Roman"/>
        <family val="1"/>
        <charset val="204"/>
      </rPr>
      <t xml:space="preserve">Мероприятие 4.1. </t>
    </r>
    <r>
      <rPr>
        <sz val="12"/>
        <rFont val="Times New Roman"/>
        <family val="1"/>
        <charset val="204"/>
      </rPr>
      <t>Расходы на оплату труда и начисления на выплаты по оплате труда работников государственных органов</t>
    </r>
  </si>
  <si>
    <r>
      <rPr>
        <b/>
        <sz val="12"/>
        <rFont val="Times New Roman"/>
        <family val="1"/>
        <charset val="204"/>
      </rPr>
      <t>Мероприятие 4.2.</t>
    </r>
    <r>
      <rPr>
        <sz val="12"/>
        <rFont val="Times New Roman"/>
        <family val="1"/>
        <charset val="204"/>
      </rPr>
      <t xml:space="preserve"> Расходы на обеспечение функций государственных органов</t>
    </r>
  </si>
  <si>
    <r>
      <rPr>
        <b/>
        <sz val="12"/>
        <rFont val="Times New Roman"/>
        <family val="1"/>
        <charset val="204"/>
      </rPr>
      <t>Мероприятие 4.3</t>
    </r>
    <r>
      <rPr>
        <sz val="12"/>
        <rFont val="Times New Roman"/>
        <family val="1"/>
        <charset val="204"/>
      </rPr>
      <t>. Уплата налога на имущество  и земельного налога</t>
    </r>
  </si>
  <si>
    <r>
      <rPr>
        <b/>
        <sz val="12"/>
        <rFont val="Times New Roman"/>
        <family val="1"/>
        <charset val="204"/>
      </rPr>
      <t xml:space="preserve">Мероприятие 4.4. </t>
    </r>
    <r>
      <rPr>
        <sz val="12"/>
        <rFont val="Times New Roman"/>
        <family val="1"/>
        <charset val="204"/>
      </rPr>
      <t>Расходы на обеспечение функций государственных учреждений</t>
    </r>
  </si>
  <si>
    <r>
      <rPr>
        <b/>
        <sz val="12"/>
        <rFont val="Times New Roman"/>
        <family val="1"/>
        <charset val="204"/>
      </rPr>
      <t>Мероприятие 4.6.</t>
    </r>
    <r>
      <rPr>
        <sz val="12"/>
        <rFont val="Times New Roman"/>
        <family val="1"/>
        <charset val="204"/>
      </rPr>
      <t xml:space="preserve"> Выполнение научно-исследовательских и опытно-конструкторские работ по государственным контрактам</t>
    </r>
  </si>
  <si>
    <r>
      <rPr>
        <b/>
        <sz val="12"/>
        <rFont val="Times New Roman"/>
        <family val="1"/>
        <charset val="204"/>
      </rPr>
      <t xml:space="preserve">Мероприятие 4.8.  </t>
    </r>
    <r>
      <rPr>
        <sz val="12"/>
        <rFont val="Times New Roman"/>
        <family val="1"/>
        <charset val="204"/>
      </rPr>
      <t>Бюджетные инвестиции в мероприятия по землеустройству и землепользованию</t>
    </r>
  </si>
  <si>
    <r>
      <rPr>
        <b/>
        <sz val="12"/>
        <rFont val="Times New Roman"/>
        <family val="1"/>
        <charset val="204"/>
      </rPr>
      <t>Мероприятие 4.9.</t>
    </r>
    <r>
      <rPr>
        <sz val="12"/>
        <rFont val="Times New Roman"/>
        <family val="1"/>
        <charset val="204"/>
      </rPr>
      <t xml:space="preserve"> Защита экономических интересов потребителей от монопольного повышения цен и тарифов в Чеченской Республике </t>
    </r>
  </si>
  <si>
    <r>
      <rPr>
        <b/>
        <sz val="12"/>
        <rFont val="Times New Roman"/>
        <family val="1"/>
        <charset val="204"/>
      </rPr>
      <t>Мероприятие 4.14.</t>
    </r>
    <r>
      <rPr>
        <sz val="12"/>
        <rFont val="Times New Roman"/>
        <family val="1"/>
        <charset val="204"/>
      </rPr>
      <t xml:space="preserve"> Проведение Всероссийской переписи населения 2020 года</t>
    </r>
  </si>
  <si>
    <r>
      <rPr>
        <b/>
        <sz val="12"/>
        <rFont val="Times New Roman"/>
        <family val="1"/>
        <charset val="204"/>
      </rPr>
      <t xml:space="preserve">Мероприятие 5.1. </t>
    </r>
    <r>
      <rPr>
        <sz val="12"/>
        <rFont val="Times New Roman"/>
        <family val="1"/>
        <charset val="204"/>
      </rPr>
      <t>Защита прав потребителей и регулированию потребительского рынка на территории Чеченской Республики</t>
    </r>
  </si>
  <si>
    <t xml:space="preserve">Мероприятие 7.2. Региональные проекты Чеченской Республики </t>
  </si>
  <si>
    <r>
      <rPr>
        <i/>
        <sz val="12"/>
        <rFont val="Times New Roman"/>
        <family val="1"/>
        <charset val="204"/>
      </rPr>
      <t>Мероприятие 7.4.2.</t>
    </r>
    <r>
      <rPr>
        <sz val="12"/>
        <rFont val="Times New Roman"/>
        <family val="1"/>
        <charset val="204"/>
      </rPr>
      <t xml:space="preserve"> Субсидии государственным микрофинансовым организаций Чеченской Республики на на возмещение выпадающих доходов в связи  с предоставлением за счет средств субсидий из федерального и республиканского бюджетов, полученных в рамках реализации мероприятий по созданию и (или) развитию государственных микрофинансовых организаций, субъектов МСП в 2020 году микрозаймов по снижению до 2 (двух) процентов годовых процентной ставки за пользование микрозаймов на срок до 31 декабря 2020 года включительно</t>
    </r>
  </si>
  <si>
    <t>Всего, в том числе: федеральный бюджет</t>
  </si>
  <si>
    <t>Всего, в том числе: республиканский бюджет</t>
  </si>
  <si>
    <t xml:space="preserve">Мероприятие 2.4.2. Разработка проектно - сметной документации и проведение государственной экспертизы на объекты строительства государственной (муниципальной) собственности </t>
  </si>
  <si>
    <t>Всего, в том числе: средства юридических лиц</t>
  </si>
  <si>
    <r>
      <t xml:space="preserve">Региональный проект </t>
    </r>
    <r>
      <rPr>
        <sz val="11"/>
        <color theme="1"/>
        <rFont val="Times New Roman"/>
        <family val="1"/>
        <charset val="204"/>
      </rPr>
      <t xml:space="preserve">"Создание благоприятных условий для осуществления деятельности самозанятыми гражданами" </t>
    </r>
  </si>
  <si>
    <r>
      <t xml:space="preserve">Региональный проект </t>
    </r>
    <r>
      <rPr>
        <sz val="11"/>
        <color theme="1"/>
        <rFont val="Times New Roman"/>
        <family val="1"/>
        <charset val="204"/>
      </rPr>
      <t xml:space="preserve">"Создание условий для легкого старта и комфортного ведения бизнеса" </t>
    </r>
  </si>
  <si>
    <t>Соглашение от 25.12.2020                   № 139-09-2021-199</t>
  </si>
  <si>
    <t>Соглашение  от 25.12.2020                 № 139-09-2021-283</t>
  </si>
  <si>
    <t>Соглашение  от 25.12.2020                        № 139-09-2021-112</t>
  </si>
  <si>
    <t xml:space="preserve">
Доп. соглашение от  30.12.2020 г. № 370-09-2020-009/4</t>
  </si>
  <si>
    <t>Отчет
 о выполнении сводных показателей государственных заданий на оказание государственных услуг (работы) государственными учреждениями по государственной программе "Экономическое развитие и инновационная экономика Чеченской Республики" за 2021 год</t>
  </si>
  <si>
    <t>Темп роста (индекс роста) реального среднедушевого денежного дохода населения</t>
  </si>
  <si>
    <t>Численность занятых в сфере малого и среднего предпринимательства, включая индивидуальных предпринимателей и самозанятых</t>
  </si>
  <si>
    <t>Темп роста (индекс роста) физического объема инвестиций в основной капитал, за исключением инвестиций инфраструктурных монополий (федеральные проекты) и бюджетных ассигнований федерального бюджета</t>
  </si>
  <si>
    <t>1 169, 739</t>
  </si>
  <si>
    <t>Доля действующих МФЦ, отвечающих единым стандартам качества</t>
  </si>
  <si>
    <t xml:space="preserve">Количество субъектов МСП и самозанятых граждан, получивших поддержку в рамках регионального проекта, (нараст. итогом) </t>
  </si>
  <si>
    <t>Количество субъектов МСП-экспортеров, заключивших экспортные контракты по результатам услуг центра поддержки экспорта</t>
  </si>
  <si>
    <t>Количество субъектов МСП, получивших комплексные услуги</t>
  </si>
  <si>
    <t>Количество субъектов МСП, которые стали резидентами созданных промышленных парков, технопарков (накопленым итогом)</t>
  </si>
  <si>
    <t>Объем финансовой поддержки, оказанной субъектам МСП, при гарантийной поддержке региональной гарантийной организации</t>
  </si>
  <si>
    <t>Региональный проект "Создание благоприятных условий для осуществления деятельности самозанятыми гражданами"</t>
  </si>
  <si>
    <t xml:space="preserve">Количество самозанятых граждан, получивших услуги, в том числе
прошедших программы обучения
</t>
  </si>
  <si>
    <t>Региональный проект "Создание условий для легкого старта и комфортного ведения бизнеса"</t>
  </si>
  <si>
    <t>6.10</t>
  </si>
  <si>
    <t>6.11</t>
  </si>
  <si>
    <t xml:space="preserve">Информация
о расходах на реализацию государственной программы "Экономическое развитие и инновационная экономика Чеченской Республики" за 2021 год
</t>
  </si>
  <si>
    <r>
      <rPr>
        <b/>
        <sz val="12"/>
        <rFont val="Times New Roman"/>
        <family val="1"/>
        <charset val="204"/>
      </rPr>
      <t xml:space="preserve">Мероприятие 3.1. </t>
    </r>
    <r>
      <rPr>
        <sz val="12"/>
        <rFont val="Times New Roman"/>
        <family val="1"/>
        <charset val="204"/>
      </rPr>
      <t>Создание сети многофункциональных центров в Чеченской Республике</t>
    </r>
  </si>
  <si>
    <t>Мероприятие 3.1.13. Строительство (или приобретение помещения) МФЦ в Ножай-Юртовском районе (с.Ножай-Юрт)</t>
  </si>
  <si>
    <r>
      <t xml:space="preserve">
</t>
    </r>
    <r>
      <rPr>
        <b/>
        <sz val="12"/>
        <rFont val="Times New Roman"/>
        <family val="1"/>
        <charset val="204"/>
      </rPr>
      <t xml:space="preserve">Мероприятие 7.1. </t>
    </r>
    <r>
      <rPr>
        <sz val="12"/>
        <rFont val="Times New Roman"/>
        <family val="1"/>
        <charset val="204"/>
      </rPr>
      <t>Обеспечение функционирования инфраструктуры поддержки субъектов малого и среднего предпринимательства</t>
    </r>
  </si>
  <si>
    <t>Мероприятие 7.1.1.  Предоставление субсидий на обеспечение (возмещение) затрат государственного унитарного предприятия Чеченской Республики «Республиканский бизнес-центр»</t>
  </si>
  <si>
    <t>Мероприятие 7.2.1.2. Создание и (или) развитие Центра поддержки экспорта</t>
  </si>
  <si>
    <t>Мероприятие 7.2.1.1. Создание и (или) развитие Центра "Мой бизнес"</t>
  </si>
  <si>
    <r>
      <rPr>
        <b/>
        <sz val="12"/>
        <rFont val="Times New Roman"/>
        <family val="1"/>
        <charset val="204"/>
      </rPr>
      <t>Мероприятие 7.2.1.</t>
    </r>
    <r>
      <rPr>
        <sz val="12"/>
        <rFont val="Times New Roman"/>
        <family val="1"/>
        <charset val="204"/>
      </rPr>
      <t xml:space="preserve"> Мероприятия регионального проекта Чеченской Республики "Акселерация субъектов малого и среднего предпринимательства" </t>
    </r>
  </si>
  <si>
    <t>Мероприятие 7.2.5.1. Оказание комплексных услуг и (или) предоставление финансовой поддержки в виде грантов субъектам МСП, включенным в реестр социальных предпринимателей</t>
  </si>
  <si>
    <t>Мероприятие 2.13</t>
  </si>
  <si>
    <t>Субсидирование процентных ставок по кредитам, привлекаемым юридическими лицами и индивидуальными предпринимателями, зарегистрированными и осуществляющими свою деятельность на территории Чеченской Республики, на реализацию приоритетных инвестиционных проектов</t>
  </si>
  <si>
    <t>Обеспечение функционирования инфраструктуры поддержки субъектов малого и среднего предпринимательства</t>
  </si>
  <si>
    <t>Мероприятие 7.2.4</t>
  </si>
  <si>
    <t>Мероприятие 7.2.5</t>
  </si>
  <si>
    <t>Основное мероприятие  7.4</t>
  </si>
  <si>
    <t>Мероприятие 4.17. Мероприятия по землеустройству и землепользованию</t>
  </si>
  <si>
    <t>Мероприятие 1.4</t>
  </si>
  <si>
    <t>Мероприятие 1.5</t>
  </si>
  <si>
    <t>Мероприятие 1.8</t>
  </si>
  <si>
    <t>Мероприятие 1.9</t>
  </si>
  <si>
    <t xml:space="preserve">Мероприятие 1.23  </t>
  </si>
  <si>
    <t>Управление по профилактике коррупционных и иных правонарушений Администрации Главы и Правительства Чеченской Республики</t>
  </si>
  <si>
    <t>2021-2024</t>
  </si>
  <si>
    <t xml:space="preserve">В целях профилактики коррупции, в соответствии с Федеральным законом от 17.07.2009 г. № 172-ФЗ «Об антикоррупционной экспертизе нормативных правовых актов и проектов нормативных правовых актов» проекты нормативных правовых актов (НПА), разработанные органами исполнительной власти ЧР, проходят соответствующую антикоррупционную экспертизу. Данная экспертиза направлена на выявление и описание коррупциогенных факторов в проектах НПА в целях выявления и устранения несовершенства правовых норм, которые повышают вероятность коррупционных действий.
Указом Главы ЧР от 29.08.2011 г. № 194 утвержден Порядок проведения антикоррупционной экспертизы нормативных правовых актов ЧР и проектов нормативных правовых актов ЧР. В соответствии с указанным Порядком проекты НПА Главы ЧР, Правительства ЧР и проекты законов ЧР направляются в Правовой департамент Администрации Главы и Правительства ЧР для выявления в них коррупциогенных факторов – положений, способствующих созданию условий для проявления коррупции, и их последующего устранения.
Также в соответствии с данным Указом в ОИВ ЧР проводилась следующая работа: 
- определены структурные подразделения (или должностные лица), осуществляющие функции по проведению антикоррупционной экспертизы проектов НПА органов исполнительной власти ЧР  и разрабатываемых ими проектов НПА ЧР;
- утверждены Порядки проведения антикоррупционной экспертизы нормативных правовых актов и проектов нормативных правовых актов органов исполнительной власти ЧР.
При необходимости по данному вопросу осуществляется взаимодействие с органами прокуратуры и Управлением Министерства юстиции Российской Федерации по ЧР.
Кроме того, для осуществления независимой антикоррупционной экспертизы проекты нормативных правовых актов размещаются на официальных сайтах органов исполнительной власти ЧР в сети «Интернет» в целях получения заключений по результатам проведенной оценки на предмет коррупционных составляющих в проектах нормативных правовых актах ведомств. </t>
  </si>
  <si>
    <t xml:space="preserve">Комитет Правительства Чеченской Республики по государственному заказу, как уполномоченный орган Чеченской Республики по определению поставщиков (подрядчиков, исполнителей), принимает непосредственное участие в организации и проведении закупок заказчиками Чеченской Республики путем проведения аукционов в электронной форме и конкурсов. 
За 2021 год Комитетом Правительства Чеченской Республики по государственному заказу проведена 6 521 закупка для обеспечения государственных и муниципальных нужд Чеченской Республики.
Специалистами Комитета Правительства Чеченской Республики по государственному заказу регулярно оказывается организационная и методическая помощь государственным и муниципальным заказчикам Чеченской Республики в подготовке и проведении закупок. </t>
  </si>
  <si>
    <t>Комитетом Правительства Чеченской Республики по государственному заказу внесены предложения в Правительство Чеченской Республики по разработке и внедрению региональной информационной системы (ЕИС). Реализация данного проеекта невозможна из-за отсутствия финансовых средств.</t>
  </si>
  <si>
    <t>Сопоставительный анализ закупок и среднемесячных цен на закупаемую продукцию проводится ежеквартально, результаты анализа передаются на рассмотрение в секретариат Председателя Правительства Чеченской Республики</t>
  </si>
  <si>
    <t>МИЗО ЧР осуществляется постоянный контроль за организацией работы по соблюдению процедуры торгов при предоставлении земельных участков; предоставления земельных участков на льготных условиях и по льготной цене; передачи земельных участков в собственность лицам, имеющим на этих участках объекты недвижимости на праве собственности, с учетом изменений, вносимых в действующее законодательство; передачи земельных участков в собственность инвесторам; фактического безвозмездного пользования земельными участками, 
а также самовольным захватом земельных участков.
Указанная работа организована в соответствии с действующим законодательством и основана на принципах прозрачности и открытости.
За отчетный период случаев нарушения действующего земельного законодательства не выявлено.</t>
  </si>
  <si>
    <t xml:space="preserve">Разработаны методические рекомендации по организации деятельности комиссий по соблюдению служебного поведению муниципальных служащих и урегулированию конфликта интересов в органах местного самоуправления Чеченской Республики и  методика внутриведомственного контроля эффективности реализации антикоррупционных мер в государственных органов власти Чеченской Республики.                           </t>
  </si>
  <si>
    <t>В соответствии с Указом Президента Российской Федерации от 16 августа 2021 года № 478 "О Национальном плане противодействия коррупции на 2021-2024 годы" и во исполнение пункта 2 Указа Главы Чеченской Республики от 16 сентября 2021 года № 153.1 "Об утверждении Плана противодействия коррупции в Чеченской Республике на 2021-2024 годы"оргапнами исполнительной власти Чеченской Республики разработаны ведомственные нормативные акты о реализации "Плана противодействия коррупции в Чеченской Республике на 2021-2024 годы"</t>
  </si>
  <si>
    <t>В отчетном периоде государственные гражданские служащие, в должностные обязанности которых входит участие в противодействии коррупции в органах исполнительной власти Чеченской Республики, повышения квалификации не проходили</t>
  </si>
  <si>
    <t>Исполнение установленного государственного задания на 2021 год - 670000 услуг</t>
  </si>
  <si>
    <t xml:space="preserve">Оказано  635291 услуг (перевыполнение плана обусловлено большим количеством заявителей, обратившихся в МФЦ).
</t>
  </si>
  <si>
    <t xml:space="preserve">Экономическое развитие и инновационная экономика Чеченской Республики 
</t>
  </si>
  <si>
    <t>Противодействие коррупции в Чеченской Республике</t>
  </si>
  <si>
    <t>Повышение качества оказания услуг на базе многофункциональных центров предоставления государственных и муниципальных услуг в Чеченской Республике</t>
  </si>
  <si>
    <t xml:space="preserve"> Обеспечение реализации государственной программы "Экономическое развитие и инновационная экономика Чеченской Республики" в сфере обеспечения развития экономики</t>
  </si>
  <si>
    <t>Обеспечение реализации государственной программы "Экономическое развитие и инновационная экономика Чеченской Республики" в сфере обеспечения защиты прав потребителей и регулированию потребительского рынка</t>
  </si>
  <si>
    <t xml:space="preserve">   Защита прав потребителей и регулированию потребительского рынка на территории Чеченской Республики</t>
  </si>
  <si>
    <t>Поддержка и развитие малого и среднего предпринимательства в Чеченской Республике</t>
  </si>
  <si>
    <t xml:space="preserve">Региональные проекты Чеченской Республики </t>
  </si>
  <si>
    <r>
      <t xml:space="preserve">Региональный проект </t>
    </r>
    <r>
      <rPr>
        <sz val="12"/>
        <rFont val="Times New Roman"/>
        <family val="1"/>
        <charset val="204"/>
      </rPr>
      <t>"Акселерация субъектов малого и среднего предпринимательства"</t>
    </r>
  </si>
  <si>
    <r>
      <t xml:space="preserve">Региональный проект Чеченской Республики </t>
    </r>
    <r>
      <rPr>
        <sz val="12"/>
        <rFont val="Times New Roman"/>
        <family val="1"/>
        <charset val="204"/>
      </rPr>
      <t>"Создание благоприятных условий для осуществления деятельности самозанятыми гражданами"</t>
    </r>
  </si>
  <si>
    <r>
      <t xml:space="preserve">Региональный проект Чеченской Республики </t>
    </r>
    <r>
      <rPr>
        <sz val="12"/>
        <rFont val="Times New Roman"/>
        <family val="1"/>
        <charset val="204"/>
      </rPr>
      <t>"Создание условий для легкого старта и комфортного ведения бизнеса"</t>
    </r>
  </si>
  <si>
    <t xml:space="preserve">Отчет об использовании бюджетных ассигнований на реализацию государственной программы "Экономическое развитие и инновационная экономика Чеченской Республики" по расходам республиканского бюджета и бюджетов внебюджетных фондов Чеченской Республики за 2021 г.
</t>
  </si>
  <si>
    <t>Строительство (или приобретение помещений) МФЦ в Ножай-Юртовском районе (с.Ножай-Юрт).</t>
  </si>
  <si>
    <t>Произведена трансляция видеороликов на канале ЧГТРК "Грозный" на сумму 45,010 руб. (договор от 26.11.2021 № 25/21 с ЧГТРК "Грозный")</t>
  </si>
  <si>
    <t>Мероприятие 7.1.2. Предоставление субсидии  на обеспечение деятельности Центра поддержки экспорта</t>
  </si>
  <si>
    <r>
      <rPr>
        <sz val="12"/>
        <rFont val="Times New Roman"/>
        <family val="1"/>
        <charset val="204"/>
      </rPr>
      <t xml:space="preserve">Государственный комитет цен и тарифов Чеченской Республики, </t>
    </r>
    <r>
      <rPr>
        <sz val="12"/>
        <color theme="1"/>
        <rFont val="Times New Roman"/>
        <family val="1"/>
        <charset val="204"/>
      </rPr>
      <t>Комитет Правительства Чеченской Республики по государственному заказу</t>
    </r>
  </si>
  <si>
    <t xml:space="preserve">Доля государственных служащих, прошедших курсы  повышения квалификации, переподготовку, стажировку в установленные сроки, не менее </t>
  </si>
  <si>
    <t xml:space="preserve">Доля государственных служащих, подлежащих  аттестации, прошедших ее в установленные сроки, не менее </t>
  </si>
  <si>
    <t>Ограничительные меры, введененные на территории Чеченской Республики в связи с распространением новой коронавирусной инфекции не позволиии в полной мере обеспечить исполнение обязательств по созданию рабочих мест в 2021 году</t>
  </si>
  <si>
    <t>18.11.2020 № 9414 Минэкономтерразвития ЧР/ ООО "ГОССТРОЙ"</t>
  </si>
  <si>
    <t>20.08.2021        № 20-RU20509000-04-2021</t>
  </si>
  <si>
    <t>06.11.2020                                      № 20:09:1301001:1256</t>
  </si>
  <si>
    <t>Количество субъектов малого и среднего предпринимательства, и физических лиц, заинтересованных в начале осуществление предпринимательской деятельности, получивших услуги</t>
  </si>
  <si>
    <t>7.1.1 Предоставление субсидии на обеспечение (возмещение) затрат государственное унитарного предприятия Чеченской Республики "Республиканский бизнес - центр"</t>
  </si>
  <si>
    <t>Обеспечение оказания услуг экспортно-ориентированным субъектам МСП</t>
  </si>
  <si>
    <t>Мероприятия 7.2.1.регионального проекта Чеченской Республики "Акселерация субъектов малого и среднего предпринимательства"</t>
  </si>
  <si>
    <t xml:space="preserve">Создание комплексной системы акселерации, включающей в себя финансовые налоговые инструменты поддержки субъектов МСП, а также инфраструктуру для комфортной работы и развития субъектов МСП, доступ к закупкам крупнейших заказчиков </t>
  </si>
  <si>
    <t xml:space="preserve">
</t>
  </si>
  <si>
    <t>7.2.1.1 Предоставление субъектам МСП комплексных услуг в ценре "Мой бизнес"</t>
  </si>
  <si>
    <t>7.2.1.2 Создание и (или) развитие Центра поддержки экспорта</t>
  </si>
  <si>
    <t>Субъектами МСП, осуществлен экспорт товаров (работ, услуг)</t>
  </si>
  <si>
    <t>7.2.4.1 Обеспечение предоставления самозанятым гражданам комплекса информационно-консультационных и образовательных услуг в центре "Мой бизнес"</t>
  </si>
  <si>
    <t>Мероприятия 7.2.5.регионального проекта Чеченской Республики "Создание условий для легкого старта и комфортного ведения бизнеса"</t>
  </si>
  <si>
    <t xml:space="preserve">Созданы условия для легкого старта и комфортного ведения бизнеса </t>
  </si>
  <si>
    <t xml:space="preserve">Оказание информационно - образовательной и иной  поддержки </t>
  </si>
  <si>
    <t>2020-2021</t>
  </si>
  <si>
    <t xml:space="preserve">Всероссийская перепись населения проведена 
</t>
  </si>
  <si>
    <r>
      <t xml:space="preserve">В 2021 году  в рамках мероприятий по совершенствованию нормативной правовой базы в сфере инвестиционной деятельности Минэкономтерразвития ЧР инициированы следующие НПА:                                                                                           
</t>
    </r>
    <r>
      <rPr>
        <sz val="12"/>
        <rFont val="Times New Roman"/>
        <family val="1"/>
        <charset val="204"/>
      </rPr>
      <t xml:space="preserve">- постановление Правительства Чеченской Республики от 23.09.2021 г. № 206 «Об осуществлении имущественного взноса Чеченской Республики в уставный капитал управляющей компании особой экономической зоны промышленно-производственного типа «Грозный»;
- постановление Правительства Чеченской Республики от 08.09.2021 г. № 174 «Об определении органа исполнительной власти Чеченской республки уполномоченного на подписание с Министерством экономического развития Российской Федерации соглашений о реализации новых инвестиционных проектов, включенных в сводный перечень новых инвестиционных проектов»;
- постановление Правительства Чеченской Республики от 29.11.2021 г. № 304 «Об утверждении Порядка предоставления субсидий юридическим лицам на возмещение фактически произведенных затрат по созданию объектов транспортной, инженерной, энергетической и коммунальной инфраструктуры, необходимых для реализации новых инвестиционных проектов на территории Чеченской Республики»;
- распоряжение Правительства Чеченской Республики от 15.12.2021 г. № 465-р «О внесении изменений в распоряжение Правительства Чеченской Республики от 08.12.2020 г. № 467-р»;
- постановление Правительства Чеченской Республики от 16.06.2021 г. № 133 «Об утверждении Правил определения объема возмещения Чеченской Республикой затрат на создание (строительство), модернизацию и (или) реконструкцию обеспечивающей и (или) сопутствующей инфраструктур, необходимых для реализации инвестиционного проекта, в отношении которого заключено соглашение о защите и поощрении капиталовложений, а также затрат на уплату процентов по кредитам и займам, купонных платежей по облигационным займам, привлеченным на указанные цели, правил предоставления субсидии на указанные цели в соответствии с бюджетным законодательством Российской Федерации»;
- постановление Правительства Чеченской Республик от 09.09.2021 г. № 200 «Об утверждении Порядка субсидирования процентных ставок по кредитам, привлекаемым юридическими лицами и индивидуальными предпринимателями, зарегистрированными и осуществляющими свою деятельность на территории Чеченской Республики, на реализацию приоритетных инвестиционных проектов»;
- постановление Правительства Чеченской Республики от 29.11.2021 г. № 304 «Об утверждении Порядка предоставления субсидий юридическим лицам на возмещение фактически произведенных затрат по созданию объектов транспортной, инженерной, энергетической и коммунальной инфраструктуры, необходимых для реализации новых инвестиционных проектов на территории Чеченской Республики»;
- постановление Правительства Чеченской Республики от 29.11.2021 г. № 304 «Об утверждении Порядка предоставления субсидий юридическим лицам на возмещение фактически произведенных затрат по созданию объектов транспортной, инженерной, энергетической и коммунальной инфраструктуры, необходимых для реализации новых инвестиционных проектов на территории Чеченской Республики».
</t>
    </r>
  </si>
  <si>
    <t>В 2021 году введены в эксплуатацию инвестиционные проекты ООО "Молочная компания "КАВКАЗСКОЕ ЗДОРОВЬЕ", ООО "ФРУТТИС ГРУПП", ООО "Хадиша" и ООО "Медикс". Достигнуты все целевые показатели кроме показателя "количество созданных рабочих мест". Достигнуто значительное перевыполнение показателя "объем инвестиций (за исключением бюджетных инвестиций), направляемых на реализацию инвестиционных проектов" (план 39,14 млн рублей, факт 564,136 млн рублей)</t>
  </si>
  <si>
    <t>Выполнение инициатором обязательств по созданию рабочих мест</t>
  </si>
  <si>
    <t>Инициатором в 2021 году  в полной мере обеспечено исполнение обязательства  в части создания планового количества рабочих мест</t>
  </si>
  <si>
    <t xml:space="preserve">Инициатором в 2021 году не в полной мере обеспечено исполнение обязательства  в части создания планового количества рабочих мест, создание рабочих мест планируется в первом полугодии 2022 года </t>
  </si>
  <si>
    <t>Мероприятие 2.11.3 Строительство (реконструкция) АО Райпищекомбината "Урус - Мартановский" в г. Урус - Мартан, Урус - Мартановского района Чеченской Республики (АО Райпищекомбината "Урус - Мартановский")</t>
  </si>
  <si>
    <t>Инициатором перевыполнены обязательства по привлечению внебюджетного финансирования</t>
  </si>
  <si>
    <t>Выполнение инициатором обязательств по привлечению внебюджетного финансирования и созданию рабочих мест</t>
  </si>
  <si>
    <t>Инициатор в 2021 году перевыполнил обязательства по привлечению внебюджетного финансирования и по количеству созданных рабочих мест</t>
  </si>
  <si>
    <t>Обеспечение финансирования создания объектов инфраструктуры ОЭЗ ППТ "Грозный" по линии государственной программы Российской Федерации "Развитие СКФО", увеличение общего планового размера субсидии на ОЭЗ ППТ" Грозный" из федерального бюджета в 2020-2022 гг. до 1 500,0 млн рублей. Достижения планового целевого показателя "уровень технической готовности объектов инженерной, транспортной, социальной, инновационной и иной инфраструктуры ОЭЗ ППТ "Грозный"</t>
  </si>
  <si>
    <r>
      <t xml:space="preserve">Проведены контрольные мероприятия в отношении 37 предприятий общественного питания, расположенных при общеобразовательных организациях г. Грозного (24 единицы), г. Аргун (1 единица), г. Гудермес (3 единицы), п. Гикало Грозненского муниципального района (1 единица),         с. Новые-Атаги (1 единица), профессиональных образовательных организациях (4 колледжа, расположенных в г. Грозный (2 единицы), с. Бачи-Юрт, с. Джалка и 1 техникум, расположенный в г. Грозный) и образовательных организациях высшего образования (1 университет, расположенный в г. Грозный и 1 филиал института, расположенный в г. Гудермес).
Проверено 26 хозяйствующих субъекта, в том числе:
- 3 хозяйствующих субъекта - на предмет определения достоверности, экономической обоснованности расходов и иных показателей, учитываемых при государственном регулировании цен (тарифов), экономической обоснованности фактического расходования средств при осуществлении регулируемой деятельности в сфере электроэнергетики и правильности применения регулируемых государством цен (тарифов) в электроэнергетике, а также требований к соблюдению стандартов раскрытия информации в электроэнергетике;
- 12 хозяйствующих субъектов - на предмет соблюдения порядка применения установленных цен (тарифов), и взимания платы с потребителей по установленным тарифам, экономической обоснованности фактического расходования средств при осуществлении регулируемого вида деятельности на услуги в сфере теплоснабжения, а также для установления наличия (или отсутствия) выпадающих доходов);
- 8 хозяйствующих субъектов - на предмет соблюдения порядка применения установленных цен (тарифов), нормативов потребления коммунальных услуг, правильностью взимания платы за оказываемые услуги в сфере водоснабжения и водоотведения (очистка сточных вод) и проверка фактических расходов, отнесенных на услуги водоснабжения и водоотведения (очистка сточных вод) а также требований к соблюдению стандартов раскрытия информации;
- 3 хозяйствующих субъекта - на предмет за соблюдения региональными операторами, операторами по обращению с твердыми коммунальными отходами требований порядка ценообразования и применения тарифов, а также стандартов раскрытия информации.
</t>
    </r>
    <r>
      <rPr>
        <i/>
        <sz val="12"/>
        <color theme="1"/>
        <rFont val="Times New Roman"/>
        <family val="1"/>
        <charset val="204"/>
      </rPr>
      <t xml:space="preserve">
</t>
    </r>
  </si>
  <si>
    <t>Сведения о реализации объектов капитального строительства в рамках государственной программы "Экономическое развитие и инновационная экономика Чеченской Республики" за 2021 год</t>
  </si>
  <si>
    <t>мероприятие 4.9.1</t>
  </si>
  <si>
    <t>мероприятие 4.9.2</t>
  </si>
  <si>
    <t xml:space="preserve">Подпрограмма 2 "Создание благоприятных условий для привлечения инвестиций в экономику Чеченской Республики" </t>
  </si>
  <si>
    <t>Подпрограмма 3 "Повышение качества оказания услуг на базе многофункциональных центров предоставления государственных и муниципальных услуг в Чеченской Республике"</t>
  </si>
  <si>
    <t xml:space="preserve">Подпрограмма 5 "Обеспечение реализации государственной программы "Экономическое развитие и инновационная экономика Чеченской Республики" в сфере обеспечения защиты прав потребителей и регулированию потребительского рынка" </t>
  </si>
  <si>
    <t>Подпрограмма 7  "Поддержка и развитие малого и среднего предпринимательства в Чеченской Республике"</t>
  </si>
  <si>
    <t xml:space="preserve">Мероприятие 7.2.5.2. Предоставление гражданам, желающим вести бизнес, начинающим и действующим предпринимателям комплекса услуг, направленных на вовлечение в предпринимательскую деятельность, а также информационно-консультационных и образовательных услуг в оффлайн и онлайн форматах в центре "Мой бизнес"
</t>
  </si>
  <si>
    <r>
      <rPr>
        <b/>
        <sz val="12"/>
        <rFont val="Times New Roman"/>
        <family val="1"/>
        <charset val="204"/>
      </rPr>
      <t xml:space="preserve">Мероприятие 7.2.5. </t>
    </r>
    <r>
      <rPr>
        <sz val="12"/>
        <rFont val="Times New Roman"/>
        <family val="1"/>
        <charset val="204"/>
      </rPr>
      <t>Региональный проект Чеченской Республики "Создание условий для легкого старта и комфортного ведения бизнеса"</t>
    </r>
  </si>
  <si>
    <t>Мероприятие 7.2.4.1.Обеспечение предоставления самозанятым гражданам комплекса информационно-консультационных и образовательных услуг в центре "Мой бизнес"</t>
  </si>
  <si>
    <r>
      <rPr>
        <b/>
        <sz val="12"/>
        <rFont val="Times New Roman"/>
        <family val="1"/>
        <charset val="204"/>
      </rPr>
      <t xml:space="preserve">Мероприятие 7.2.4. </t>
    </r>
    <r>
      <rPr>
        <sz val="12"/>
        <rFont val="Times New Roman"/>
        <family val="1"/>
        <charset val="204"/>
      </rPr>
      <t>Региональный проект Чеченской Республики "Создание благоприятных условий для осуществления деятельности самозанятыми гражданами"</t>
    </r>
  </si>
  <si>
    <t xml:space="preserve">Количество самозанятых граждан, зафиксировавших свой статус и применяющих специальный налоговый режим "Налог на профессиональный доход" (НПД), накопленным итогом
</t>
  </si>
  <si>
    <t>Достижение уровня исполнения графика выполнения ключевых событий по инвестиционным проектам  в рамках подпрограммы Чеченской Республики</t>
  </si>
  <si>
    <t>7.2.5.2 Предоставление гражданам желающим вести бизнес начинающим и действующим предпринимателям комплекса услуг, направленных на вовлечение в предпринимательскую деятельность, а также информационно консультационных услуг в оффлайн и онлайни форматах в центре "Мой бизнес"</t>
  </si>
  <si>
    <t xml:space="preserve">Увеличение количества социальных предприятий, включенных в реестр </t>
  </si>
  <si>
    <t>7.2.5.1 Оказание комплексных услуг и (или) предоставление финансовой поддержки в виде грантов субъектам МСП, включенным в реестр социальных предпринимателей</t>
  </si>
  <si>
    <t xml:space="preserve">Самозанятые гражданам обеспечено предоставление  комплекса информационно-консультационных услуг организациями инфраструктуры поддержки малого и среднего предпринимательства </t>
  </si>
  <si>
    <t>Мероприятие 7.2.4. регионального проекта "Создание благоприятных условий для ведения бизнеса самозанятыми гражданами"</t>
  </si>
  <si>
    <t>Увеличение количества самозанятых граждан, зафиксировавших свой статус и применяющих  специальный налоговый режим "Налог на профессиональных доход" (самозанятые граждане"</t>
  </si>
  <si>
    <t>Субъектам МСП обеспечен льготный доступ к производственным площадям и помещениям промышленных парков, технопарков в целях создания (развития) производственных и инновационных компаний (количество субъектов МСП, которые стали резидентами созданных промышленных парков, технопарков по всей территории страны, накопленным итогом) - 5 единиц; Субъектам МСП, а также резидентам промышленных парков, технопарков обеспечено оказание комплексных услуг на единой площадке региональной инфраструктуры поддержки бизнеса, в том числе федеральными институтами развития (центрами компетенций), по единым требованиям к оказанию поддержки (количество субъектов МСП, получивших комплексные услуги) ---341 единиц; Субъектам МСП обеспечен льготный доступ к заемным средствам государственных микрофинансовых организаций (количество действующих микрозаймов, выданных МФО) - 704 единиц; Увеличен объем внебюджетных инвестиций в основной капитал субъектов МСП, получивших доступ к производственным площадям и помещениям промышленных парков, технопарков, созданных в рамках государственной поддержки малого и среднего предпринимательства, осуществляемой Минэкономразвития России (объем внебюджетных инвестиций) - 106 млн рублей</t>
  </si>
  <si>
    <t xml:space="preserve">Субъектами МСП осуществлен экспорт товаров (работ, услуг) при поддержке центров поддержки экспорта (количество субъектов МСП-экспортеров, заключивших экспортные контракты по результатам услуг ЦПЭ) 6 единиц; Ежегодный объем экспорта субъектов МСП, получивших поддержку центров поддержки экспорта 0,002185 млрд доллоров  </t>
  </si>
  <si>
    <t xml:space="preserve"> Начинающим предпринимателям предоставлены поручительства и независимые гарантии региональными гарантийными организациями на обеспечение доступа к кредитным и иным финансовым ресурсам для старта бизнеса (ежегодно) (объем финансовой поддержки, предоставленной начинающим предпринимателям (кредиты, лизинг, займы), обеспеченной поручительствами региональных гарантийных организаций) - 0,002955 млрд. руб.; Начинающим предпринимателям предоставлены льготные финансовые ресурсы в виде микрозаймов государственными микрофинансовыми организациями (ежегодно) (количество действующих микрозаймов, предоставленных начинающим предпринимателям) - 235 ед.; Гражданам, желающим вести бизнес, начинающим и действующим предпринимателям предоставлен комплекс услуг, направленных на вовлечение в предпринимательскую деятельность, а также информационно-консультационных и образовательных услуг в оффлайн и онлайн форматах на единой площадке региональной инфраструктуры поддержки бизнеса по единым требованиям к оказанию поддержки, а также в федеральных институтах развития (центрах компетенций) (ежегодно) (количество уникальных граждан, желающих вести бизнес, начинающих и действующих предпринимателей, получивших услуги) - 3,088 единиц</t>
  </si>
  <si>
    <t xml:space="preserve">Субъектам МСП, а также резидентам промышленных парков и технопарков обеспечено оказание комплексных услуг на единой площадке региональной инфраструктурой поддержки бизнеса </t>
  </si>
  <si>
    <t xml:space="preserve">Субъектами МСП осуществлен экспорт товаров (работ, услуг) при поддержке центров поддержки экспорта (количество субъектов МСП-экспортеров, заключивших экспортные контракты по результатам услуг ЦПЭ) 6 единиц; Ежегодный объем экспорта субъектов МСП, получивших поддержку центров поддержки экспорта 0,002185 млрд долларов  </t>
  </si>
  <si>
    <t>7.1.2 Предоставление субсидии на обеспечение деятельности "Центра поддержки экспорта"</t>
  </si>
  <si>
    <t>Оплата труда и начисления на выплаты по оплате труда работников государственных органов. В рамках подпрограммы осуществляются расходы на выплаты по оплате труда работников и обеспечение функций государственных органов (в т.ч. Минэкономтерразвития ЧР, Государственный Комитет цен и тарифов ЧР, ГКУ)</t>
  </si>
  <si>
    <t xml:space="preserve">Внедрение и мониторинг системы сопровождения инвестиционных проектов по принципу "Одного окна" и обеспечение оперативной связи руководства республики 
с инвесторами
</t>
  </si>
  <si>
    <t>Мероприятие 2.11.4.Закладка многолетних насаждений интенсивного типа с капельным орошением площадью 300 га  с. Бачи-Юрт, Курчалоевского района и хранилища на 10 000 тонн (ООО "ФРУТТИС ГРУПП")</t>
  </si>
  <si>
    <t>Основное мероприятие: Мероприятие 2.11. "Развитие агропромышленного комплекса и строительство инфраструктуры особой экономической зоны промышленно-производственного типа "Грозный" в рамках подпрограммы "Социально-экономическое развитие Чеченской Республики на 2016-2025 годы" государственной программы Российской Федерации  "Развитие Северо-Кавказского федерального округа"</t>
  </si>
  <si>
    <t>Проведен ежегодный мониторинг восприятия уровня коррупции в Чеченской Республике на сумму 142,5 тыс. рублей (ГК от              11 .05.2021 № 2244 с ООО "Ас-Холдинг"</t>
  </si>
  <si>
    <t>В рамках реализации мероприятия изготовлено и бесплатно распространено на территории Чеченской Республики 1500 экземпляров печатной продукции антикоррупционной направленности на сумму 184 965 руб. (договор от 05.08.2021 № 1 ак с ООО "Димакс")</t>
  </si>
  <si>
    <t>Составление аналитических заключений
эффективности антикоррупционных мер,
принимаемых органами исполнительной власти Чеченской Республики, не менее двух раз в год</t>
  </si>
  <si>
    <t>Ежеквартально Управлением по профилактике коррупционных и иных правонарушений Администрации Главы и Правительства Чеченской Республики) осуществляется сбор информации о ходе реализации мер по противодействию коррупции в органах государственной власти и органах местного самоуправления Чеченской Республики. Данная информация направляется в Аппарат полномочного представителя Президента Российской Федерации в  Северо - Кавказском Федеральном округе с использованием автоматизированной информационной системы "Единая система мониторинга антикоррупционной работы - АИС "Мониторинг"</t>
  </si>
  <si>
    <t>Органами исполнительной власти Чеченской Республики в соответствии с требованиями Конституции Чеченской Республики, Федерального закона от 02.05.2006 № 59-ФЗ "О порядке рассмотрения обращений граждан Российской Федерации", Закона Чеченской Республики от 15.07.2006 № 12-рз "О порядке рассмотрения обращений граждан в Чеченской Республике" проводится работа по рассмотрению обращений граждан. Данная работа проводится согласно утвержденным графикам и  находится на строгом контроле у руководителей ОИВ. За отчетный период заявлений, обращений граждан с информацией о фактах коррупции со стороны государственных гражданских служащих и муниципальных служащих ЧР не поступало</t>
  </si>
  <si>
    <t>Направление в  Управлениен по профилактике коррупционных и иных правонарушений Администрации Главы и правительства Чеченской Республики не менее двух раз в год информации о результатах анализа обращений граждан на предмет наличия в них информации о фактах коррупции, а при наличии такой информации незамедлительно</t>
  </si>
  <si>
    <t>Разработка видеороликов социальной рекламы антикоррупционной направленности для демонстрации на телевидении</t>
  </si>
  <si>
    <t>Изготовление и последующее бесплатное распространение на территории республики брошюр разъяснительно-правового характера с элементами агитации для граждан и предпринимателей о типичных коррупционных ситуациях и путях их разрешения с целью формирования нетерпимого отношения населения к проявлениям коррупции</t>
  </si>
  <si>
    <t>Министерством финансов ЧР в части своей компетенции принимаются комплексные меры, направленные 
на обеспечение соблюдения бюджетного законодательства в ходе исполнения бюджетов бюджетной системы Чеченской Республики, а также на предупреждение и выявление коррупционных и иных правонарушений 
и нарушений служебного порядка. 
за 2021 год  контрольно-ревизионным департаментом Минфина ЧР в установленном порядке и в соответствии с планом работы проводились контрольные мероприятия в органах управления и учреждениях в рамках осуществления последующего контроля за соблюдением бюджетного законодательства в процессе планирования и расходования бюджетных средств. 
Фактов нецелевого использования бюджетных средств, выделенных на реализацию государственных программ РФ (или федеральных целевых программ), не выявлено</t>
  </si>
  <si>
    <t>Оптимизация функций органов исполнительной власти, уполномоченных на осуществление регионального государственного контроля (надзора). Минимизация хищений бюджетных средств</t>
  </si>
  <si>
    <t>Проведение пресс-конференций с руководителями органов исполнительной власти Чеченской Республики по вопросам противодействия коррупции, не менее одного раза в год</t>
  </si>
  <si>
    <t>Выступления руководителей органов государственной власти Чеченской республики перед населением ЧР через средства массовой информации о проделанной работе в сфере противодействия коррупции, не менее одного раза в год</t>
  </si>
  <si>
    <t>Укрепление доверия граждан к деятельности органов исполнительной власти Чеченской Республики</t>
  </si>
  <si>
    <t>В целях реализации антикоррупционных мероприятий, обеспечения соблюдения государственными гражданскими служащими и руководителями организаций, находящихся в ведении ОИВ ЧР, запретов, ограничений, обязательств и правил служебного поведения, формирования в обществе нетерпимости к коррупционному поведению в ОИВ ЧР круглосуточно функционируют «телефоны доверия».
Утверждено положение о порядке работы системы "телефон доверия" по фактам коррупционных проявлений, порядок приема, регистрации и рассмотрения обращений граждан и организаций, поступивших по "телефону доверия", содержащих информацию о фактах коррупционной направленности, качестве оказания государственных и муниципальных услуг государственными гражданскими и муниципальными служащими</t>
  </si>
  <si>
    <t>Использование специального программного обеспечения «Справки БК» всеми лицами, претендующими на замещение должностей или замещающими должности, осуществление полномочий по которым влечет за собой обязанность представлять сведения о своих доходах, расходах, об имуществе и обязательствах имущественного характера, о доходах, расходах, об имуществе и обязательствах имущественного характера своих супругов и несовершеннолетних детей, при заполнении справок о доходах, расходах, об имуществе и обязательствах имущественного
характера</t>
  </si>
  <si>
    <t>Создание инфраструктуры общественного доступа к информации о деятельности органов государственной власти и их услугам, предоставляемым с помощью сети "Интернет"</t>
  </si>
  <si>
    <t>Разработано 2 видеоролика антикоррупционной направленности на сумму 50, 0 тыс. рублей длительностью не менее 60 секунд (договор от 05.08.2021 № 1/ак с ООО "Димакс")</t>
  </si>
  <si>
    <t>Гражданами и государственными гражданскими служащими при предоставлении сведений используется специальное программное обеспечение "Справки БК"</t>
  </si>
  <si>
    <r>
      <t xml:space="preserve">
</t>
    </r>
    <r>
      <rPr>
        <sz val="12"/>
        <rFont val="Times New Roman"/>
        <family val="1"/>
        <charset val="204"/>
      </rPr>
      <t>По результатам, проведенного Минэкономтерразвития ЧР мониторинга официальных сайтов органов исполнительной власти ЧР установлено, что на сайтах ОИВ ЧР размещена информация о принимаемых мерах по противодействию коррупции в ОИВ ЧР и подведомственных им организациях</t>
    </r>
  </si>
  <si>
    <t xml:space="preserve">Проведенные мероприятия позволили достигнуть в отчетном году следующих показателей:                                                    консультация потребителей по вопросам защиты прав потребителей -196 мероприятий;
подготовка материалов по вопросам защиты прав потребителей для средств массовой информации.– 12 мероприятий; 
организация и проведение семинаров по вопросам защиты прав потребителей – 3108 человек;                                       рассмотрение заявлений и обращений потребителей, органов государственной власти и органов местного самоуправления, общественных объединений, средств массовой информации о нарушениях хозяйствующими субъектами прав потребителей - 202 мероприятий;                                                                                                                                                                              осуществление систематического мониторинга хозяйствующих субъектов на предмет соблюдения законодательства Российской Федерации по защите прав потребителей, качества и безопасности товаров, работ и услуг на потребительском рынке совместно с федеральными органами государственного надзора и контроля, органами исполнительной власти Чеченской Республики и органами местного самоуправления - 493 мероприятий                                                                                                                                 Ведется систематический мониторинг выполнения органами местного самоуправления (далее - ОМС) полномочий в сфере защиты прав потребителей (далее - ЗПП). За 2021 год ОМС рассмотрено: обращение и даны консультации по вопросам ЗПП -31; Комитетом совместно с ОМС проводятся семинары в муниципальных районах по вопросам ЗПП                                
</t>
  </si>
  <si>
    <t xml:space="preserve">Информация в контролирующие и 
правоохранительные органы,  органы местного самоуправления о  фактах нарушения законодательства  о защите прав потребителей.  Участие в судах по вопросам защиты прав потребителей. Подготовка для Главы ЧР и Председателя Правительства ЧР аналитических материалов об исполнении действующего законодательства о  защите прав потребителей на территории ЧР контролирующими, правоохранительными органами,  органами по защите прав потребителей местного самоуправления с целью решения проблем, связанных с нарушением прав потребителей на потребительском рынке Чеченской Республики </t>
  </si>
  <si>
    <t>Министерство экономического, территориального развития и торговли Чеченской Республики является заказчиком "Регионального плана статистических работ". Работы выполняются в целях обеспечения органов исполнительной и законодательной власти Чеченской Республики объективной статистической информацией о социально-экономическом положении Чеченской Республики, ее районов, отраслей, секторов экономики и хозяйствующих субъектов</t>
  </si>
  <si>
    <t>Проведены землеустроительные работы по уточнению границ земельных участков, кадастровые работы и межевание  новых земельных участков. Осуществлены мероприятия по определению рыночной стоимости движимого и недвижимого имущества</t>
  </si>
  <si>
    <t>Повышение эффективности государственного управления  в сфере экономического развития и инвестиционной деятельности. Обеспечение функций государственных органов</t>
  </si>
  <si>
    <t>Обеспечение достижения целей, задач и ожидаемых результатов государственной программы "Экономическое развитие   и инновационная экономика Чеченской Республики". Обеспечение оптимального уровня укомплектованности штатной численности работников</t>
  </si>
  <si>
    <t>В 2021 году заключено соглашение о намерениях с одним резидентом,  привлечена субсидия из ФБ в размере 617,63 млн рублей, соглашением от 27.12.2021 № 139-09-2022-039 предусмотрена субсидия из ФБ в 2022 году на ОЭЗ ППТ "Грозный" в размере 500,00 млн рублей, за счет чего общий объем субсидии из ФБ за 2020-2022 гг. составит 1 500,00 млн рублей. Целевой показатель в 2021 году выполнен полностью (план 63,8%, факт 63,8%)</t>
  </si>
  <si>
    <r>
      <t xml:space="preserve">В целях оперативного сбора, систематизации и анализа информации об инвестиционных проектах, реализуемых на территории Чеченской Республики, объемах привлекаемых инвестиций, создаваемых рабочих местах и сроках реализации данных проектов принято и реализуется распоряжение Правительства ЧР от 30.03.2015 г. № 70 "Об организации оперативного взаимодействия органов исполнительной власти Чеченской Республики, администраций муниципальных районов и мэрий городских округов Чеченской Республики и субъектов предпринимательской деятельности по вопросам осуществления инвестиционной деятельности на территории Чеченской Республики". По итогам мониторинга реализации инвестиционных проектов на территории ЧР в 2021 году завершена реализация 247 инвестиционных проектов с общим объемом инвестиций 33,58 млрд рублей, создано 6262 рабочих места.
На стадии реализации находится </t>
    </r>
    <r>
      <rPr>
        <sz val="12"/>
        <rFont val="Times New Roman"/>
        <family val="1"/>
        <charset val="204"/>
      </rPr>
      <t>612</t>
    </r>
    <r>
      <rPr>
        <sz val="12"/>
        <color theme="1"/>
        <rFont val="Times New Roman"/>
        <family val="1"/>
        <charset val="204"/>
      </rPr>
      <t xml:space="preserve"> инвестиционных проектов общей стоимостью 120,673 млрд рублей, планируется к созданию 11 268 рабочих мест
</t>
    </r>
  </si>
  <si>
    <t>Консультативная и методическая помощь в подготовке инвестиционных предложений и проектов оказывается физическим и юридическим лицам на постоянной основе</t>
  </si>
  <si>
    <r>
      <t xml:space="preserve">В 2021 году контрольно-ревизионным департаментом Министерства финансов Чеченской Республики в целях контроля за исполнением республиканского бюджета по плану контрольно-ревизионной работы Министерства  на 2021 год, утвержденному приказом Министерства  финансов Чеченской Республики от 30.12.2020 № 335,  проведено 47 контрольных мероприятий, в ходе которых в 40 объектах контроля выявлено 233 нарушения законодательства в финансово-бюджетной сфере, в том числе:                                                                                                                                            нарушения процедур составления и исполнения бюджета , установленных бюджетным законодательством - 131; </t>
    </r>
    <r>
      <rPr>
        <sz val="12"/>
        <rFont val="Times New Roman"/>
        <family val="1"/>
        <charset val="204"/>
      </rPr>
      <t xml:space="preserve">                                                                                                                                                                                                          нарушений правил ведения бухгалтерского (бюджетного) учета и предоставления бухгалтерской (бюджетной) отчетности - 51;                                                                                                                                                                       нарушений порядка администрирования доходов бюджетов - 2; нарушений в сфере закупок - 1; прочих нарушений - 48;                                                                                                                                                        Сумма выявленных финансовых нарушений - 197 940 567 руб., из них нарушений процедур составления и исполнения бюджета по расходам, установленным бюджетным законодательством - 10 841 987 руб.; нарушений правил ведения бухгалтерского (бюджетного)учета и представления бухгалтерской (бюджетной) отчетности 1 941 506 руб.; нарушений порядка администрирования доходов бюджета - 176 181 792 руб.; прочих нарушений - 8 975 282 руб.                                                                                                                                     Направлено 39 Представлений о выявленных нарушениях бюджетного законодательства Российской Федерации и иных нормативных правовых актов, регулирующих бюджетные правоотношения. Составлено протоколов об административном правонарушении -23, в том числе: по части 2 статьи 15.15.7. Кодекса Росийской Федерации об административных правонарушенях, за нарушение каказенным учреждением порядка составления, утверждения и ведения бюджетных смет - 20; по части 1 15.15..15 Кдекса Российской Федерации об административных правонарушениях за нарушение порядка формирования и (или) финансового обеспечения выполнения государственного (муниципального) задания - 2; по части 2 статьи 7.29.3. Кодекса Российской Федерации об административных правонарушениях за несоблюдение порядка или формы обоснования начальной (максимальной) цены контракта, обоснованиях объекта закупки (за исключением описания объекта закупки) - 1. Сумма штрафов, наложенных контрольно-ревизионным департаментом на нарушителей законодательства - 230 0000 руб                                                                                                                                                                                                                                            </t>
    </r>
  </si>
  <si>
    <t>Управление по профилактике коррупционных и иных правонарушений Администрации Главы и Правительства Чеченской Республики,             Минэкономтерразвития ЧР</t>
  </si>
  <si>
    <t xml:space="preserve">Минэкономтерразвития ЧР,
ОА «Корпорация развития  Чеченской Республики»
</t>
  </si>
  <si>
    <t>Повышение эффективности деятельности органов исполнительной власти Чеченской Республики в сфере противодействия коррупции. 
Совершенствование нормативной правовой базы Чеченской Республики для эффективного противодействия коррупции</t>
  </si>
  <si>
    <t>Снижение уровня коррупции в сфере землепользования при высокой латентности коррупционных проявлений, при распоряжении земельными участками и их использовании</t>
  </si>
  <si>
    <t>Обеспечение эффективности государственного управления, в том числе: повышение престижа государственной гражданской и муниципальной службы; увеличение налоговых поступлений и укрепление бюджетной сферы; развитие и укрепление институтов гражданского общества</t>
  </si>
  <si>
    <t>Создание эффективной системы мер профилактики и упреждения в сфере борьбы с коррупционными проявлениями</t>
  </si>
  <si>
    <t>Направление в Совет экономической и общественной безопасности Чеченской Республики, а также размещение на официальных сайтах информации об исполнении антикоррупционных программ и планов, не менее одного раза в год</t>
  </si>
  <si>
    <t xml:space="preserve"> Предоставление в 2020 году государственным микрофинансовым организаций Чеченской Республики субсидии на возмещение выпадающих доходов, связанных со снижением процентных ставок по действующим договорам микрозайма и (или) предоставлением в 2020 году микрозаймов по льготной процентной ставке в рамках вновь заключенных договоров микрозайма</t>
  </si>
  <si>
    <r>
      <rPr>
        <b/>
        <sz val="12"/>
        <rFont val="Times New Roman"/>
        <family val="1"/>
        <charset val="204"/>
      </rPr>
      <t>Мероприятие 7.4</t>
    </r>
    <r>
      <rPr>
        <sz val="12"/>
        <rFont val="Times New Roman"/>
        <family val="1"/>
        <charset val="204"/>
      </rPr>
      <t>. Предоставление в 2020 году государственным микрофинансовым организаций Чеченской Республики субсидии на возмещение выпадающих доходов, связанных со снижением процентных ставок по действующим договорам микрозайма и (или) предоставлением в 2020 году микрозаймов по льготной процентной ставке в рамках вновь заключенных договоров микрозайма</t>
    </r>
  </si>
  <si>
    <t>Мероприятие 4.9.2. Расходы на обеспечение функций государственных учреждений</t>
  </si>
  <si>
    <t>Мероприятие 2.11.6. Организация производства риса-сырца и его переработка на промышленной основе производительностью 40 тонн в сутки (ООО "Агродар")</t>
  </si>
  <si>
    <t>Мероприятие 2.11.4.Закладка многолетних насаждений интенсивного типа с капелньым орошением площадью 300 га  с. Бачи-Юрт, Курчалоевского района и хранилища на 10 000 тонн  ООО "ФРУТТИС ГРУПП"</t>
  </si>
  <si>
    <r>
      <rPr>
        <b/>
        <sz val="12"/>
        <rFont val="Times New Roman"/>
        <family val="1"/>
        <charset val="204"/>
      </rPr>
      <t xml:space="preserve">Мероприятие 2.11. </t>
    </r>
    <r>
      <rPr>
        <sz val="12"/>
        <rFont val="Times New Roman"/>
        <family val="1"/>
        <charset val="204"/>
      </rPr>
      <t xml:space="preserve">"Развитие агропромышленного комплекса и строительство инфраструктуры особой экономической зоны промышленно-производственного типа "Грозный " в рамках подпрограммы "Социально-экономическое развитие Чеченской Республики на 2016-2025 годы"  государственной программы Российской Федерации  "Развитие Северо-Кавказского федерального округа" на период до 2025 года </t>
    </r>
  </si>
  <si>
    <t xml:space="preserve">Наименование услуги, показателя объема услуги, подпрограммы, мероприятии (регионального, ведомственного проекта) </t>
  </si>
  <si>
    <t>Подпрограмма 7 «Поддержка и развитие малого и среднего предпринимательства в Чеченской Республике», 7.2.3 Мероприятия регионального проекта Чеченской Республики «Расширение доступа субъектов малого и среднего предпринимательства к финансовой поддержке, в том числе льготному финансированию», 7.2.3.1 Докапитализация государственных (региональных) микрофинансовых организаций Чеченской Республики, для
предоставления микрозаймов субъектам малого и среднего предпринимательства</t>
  </si>
  <si>
    <t>Государственная программа Чеченской Республики "Экономическое развитие и инновационная экономика Чеченской Республики" 
Подпрограмма 2 "Создание благоприятных условий для привлечения инвестиций в экономику Чеченской Республики" Мероприятие 2.11. "Развитие агропромышленного комплекса и строительство инфраструктуры особой экономической зоны промышленно-производственного типа "Грозный" в рамках подпрограммы "Социально-экономическое развитие Чеченской Республики на 2016-2025 годы" государственной программы Российской Федерации  "Развитие Северо-Кавказского федерального округа"</t>
  </si>
  <si>
    <t>текущий год</t>
  </si>
  <si>
    <r>
      <rPr>
        <b/>
        <sz val="11"/>
        <color theme="1"/>
        <rFont val="Times New Roman"/>
        <family val="1"/>
        <charset val="204"/>
      </rPr>
      <t xml:space="preserve">Государственная программа Чеченской Республики "Экономическое развитие и инновационная экономика Чеченской Республики" </t>
    </r>
    <r>
      <rPr>
        <sz val="11"/>
        <color theme="1"/>
        <rFont val="Times New Roman"/>
        <family val="1"/>
        <charset val="204"/>
      </rPr>
      <t xml:space="preserve">
Подпрограмма 2 "Создание благоприятных условий для привлечения инвестиций в экономику Чеченской Республики"  
Мероприятие 2.11. "Развитие агропромышленного комплекса и строительство инфраструктуры  особой экономической зоны промышленно-производственного типа "Грозный" в рамках подпрограммы "Социально-экономическое развитие Чеченской Республики на 2016-2025 годы"  государственной программы Российской Федерации  "Развитие Северо-Кавказского федерального округа"</t>
    </r>
  </si>
  <si>
    <t xml:space="preserve">Сведения о степени выполнения основных мероприятий подпрограмм (проектов)  государственной программы  "Экономическое развитие и инновационная экономика Чеченской Республики" за 2021 год
</t>
  </si>
  <si>
    <t xml:space="preserve">          Сведения о достижении значений показателей (индикаторов) государственной  программы, подпрограмм (проектов) государственной программы "Экономическое развитие и инновационная экономика Чеченской Республики" за 2021 год
</t>
  </si>
  <si>
    <t xml:space="preserve">Итого </t>
  </si>
  <si>
    <t>Сведения о заключенных соглашениях (допсоглашениях) с федеральными органами исполнительной власти о предоставлении средств из федерального бюджета на поддержку государственной программы "Экономическое развитие и инновационная экономика Чеченской Республики" в 2021 году</t>
  </si>
  <si>
    <t>м2</t>
  </si>
  <si>
    <r>
      <rPr>
        <b/>
        <sz val="11"/>
        <color theme="1"/>
        <rFont val="Times New Roman"/>
        <family val="1"/>
        <charset val="204"/>
      </rPr>
      <t>Подпрограмма 3 "Повышение качества оказания услуг на базе многофункциональных центров предоставления государственных и муниципальных услуг в Чеченской Республике"</t>
    </r>
    <r>
      <rPr>
        <sz val="11"/>
        <color theme="1"/>
        <rFont val="Times New Roman"/>
        <family val="1"/>
        <charset val="204"/>
      </rPr>
      <t xml:space="preserve"> Мероприятие 3.1.13. Строительство (или приобретение помещения) МФЦ в Ножай-Юртовском районе (с.Ножай-Юрт)</t>
    </r>
  </si>
  <si>
    <t xml:space="preserve">Сведения о создаваемых в рамках государственной программы "Экономическое развитие и инновационная экономика Чеченской Республики" рабочих местах и их плановых значениях за 2021 год
</t>
  </si>
  <si>
    <t>Показатель, связанный с созданием рабочих мест в рамках реализации мероприятий подпрограммы 7, не установлен</t>
  </si>
  <si>
    <t xml:space="preserve">Расходы республиканского
бюджета на оказание
государственной услуги (работ)
</t>
  </si>
  <si>
    <t>тыс. рублей</t>
  </si>
  <si>
    <t>По состоянию на 1 октября 2021 года. Сведения по итогам года будут представлены в марте  2022 года.</t>
  </si>
  <si>
    <t>В рамках осуществления полномочий по внутреннему финансовому контролю в сфере закупок в соответствии с планом проведения органом внутреннего государственногофинанасового  котроля Чеченской Республики плановых проверок соблюдения требований законодательства Российской Федерации и иных нормативных правовых актов о контрактной системе в сфере закупок на 2021 год, утвержденным приказом Министерства от 30.12.2020 № 336, за 2021 год  контрольно-ревизионным департаментом Министерства финансов Чеченской Республики проведено 14 плановых выездных проверок по предупреждению и выявлению нарушений законодательства Российской Федерации о контрактной системе в сфере закупок (часть 8 статьи 99 Федерального закона от 05 апреля 2013 года № 44-ФЗ "О контрактной системе в сфере закупок товаров, оработ, услугдля обеспечения государственных и муниципальных нужд"), в ходе которых выявлено 53 нарушения законодательства о закупках о закупках для государственных (муниципальных) нужд.Сумма выявленных финансовых нарушений в сфере закупок - 31 544 325 руб. Составлено 11 протоколов об административных правонарушениях по части 2 статьи 7.29.3 Кодекса Российской Федерации об административных правонарушениях начальной (максимальной) цены котракта, олбоснования объекта закупки (за исключением описания объекта закупки). Сумма штрафов, наложенных контрольно-ревизионным департаментом на нарушителей законодательства в сфере закупок товаров, работ, услуг для обеспечения государственных  и муниципальных нужд составила - 110 000 руб.                                                                                                                                                                                              Напрвлено 11 Представлений о выявленных нарушениях законодательства Российской  Федерации о контрактной системе в сфере закупок. В 2021 году контрольно-ревизионным департаментом также рассмотрено 32 материала проверок, направленных прокуратурой Чеченской Республики по делам об административных правонарушениях, в том числе:                                                                                                                                                                                                предусмотренных частью статьей 15.15.5 (Нарушение главным распорядителем бюджетных средств, предоставляющим субсидии юридическим и  физическим лицам условий их предоставления за исключением случаев, предусмотреных статьей 15.14 КоАП РФ) - 31 постановление; предусмотренных статьей 15.15.15. КоАП РФ (нарушение главным распорядителем бюджетных средств, предоставляющим субситдии юридическим  и фифическим лицам условий их предоставления, за исключением случаев, проедусмотренных статьей 15.14 КоАП РФ (нарушение порядка формирования и (или) финансового обеспечения исполнения государственного (муниципального) задани, за исключением, предусмотренных статьей 15.14 КоАП РФ) - 1 постановление.                                                                                             Сумма штрафов,  наложенных контрольно-ревизионным департаментом по направленным прокуратурой материалам проверок на нарушителей составила - 210 000 руб. По результатам рассмотрения 11 материалов наложено административное взыскание в виде предупреждения.</t>
  </si>
  <si>
    <t>Проведение социологического исследования в целях оценки уровня коррупции в Чеченской 
Республике (на основании методики,  утвержденной Правительством Российской Федерации)</t>
  </si>
  <si>
    <t>Сведения по итогам года будут представленны в апреле 2022 года.</t>
  </si>
  <si>
    <t>2017-2024</t>
  </si>
  <si>
    <t>2018-2024</t>
  </si>
  <si>
    <t>2020-2024</t>
  </si>
  <si>
    <t>2015-2024</t>
  </si>
  <si>
    <t>1.25</t>
  </si>
  <si>
    <t>Реализация мер по повышению квалификации муниципальных служащих Чеченской Республики, в должностные обязанности которых входит участие в противодействии коррупции</t>
  </si>
  <si>
    <t>В отчетном периоде  муниципальные служащие, в должностные обязанности которых входит участие в противодействии коррупции в органах исполнительной власти Чеченской Республики, повышения квалификации не проходили</t>
  </si>
  <si>
    <t>Субсидии на финансовое обеспечение деятельности акционерного общества "Корпорация развития Чеченской Республики"</t>
  </si>
  <si>
    <t>2.12</t>
  </si>
  <si>
    <t>2.13</t>
  </si>
  <si>
    <t>Финансовое обеспечение деятельности акционерного общества "Корпорация развития Чеченской Республики"</t>
  </si>
  <si>
    <t xml:space="preserve">Субсидирование процентных ставок по кредитам, привлекаемым юридическими лицами и индивидуальными предпринимателями </t>
  </si>
  <si>
    <t>Создание сети многофункциональных центров в Чеченской Республике</t>
  </si>
  <si>
    <t>Объект введен в эксплуатацию</t>
  </si>
  <si>
    <t xml:space="preserve"> Обеспечена деятельность акционерного общества "Корпорация развития Чеченской Республики"</t>
  </si>
  <si>
    <t>Осущетвлено субсидирование процентных ставок по кредитам</t>
  </si>
  <si>
    <t>7.4. Предоставление государственным микрофинансовым организаций Чеченской Республики субсидии на возмещение выпадающих доходов, связанных со снижением процентных ставок по действующим договорам микрозайма и (или) предоставлением в 2020 году микрозаймов по льготной процентной ставке в рамках вновь заключенных договоров микрозайма</t>
  </si>
  <si>
    <t>Оказание  неотложных мер поддержки субъектов малого и среднего предпринимательства в условиях ухудшения ситуации в связи с распространением новой коронавирусной инфекции.</t>
  </si>
  <si>
    <t xml:space="preserve">Субсидии государственным микрофинансовым организаций Чеченской Республики на на возмещение выпадающих доходов в связи  с предоставлением за счет средств субсидий из федерального и республиканского бюджетов, полученных в рамках реализации мероприятий по созданию и (или) развитию государственных микрофинансовых организаций, субъектов МСП в 2020 году микрозаймов по снижению до 2 (двух) процентов годовых процентной ставки за пользование микрозаймов на срок </t>
  </si>
  <si>
    <t>2.3</t>
  </si>
  <si>
    <t>2.4</t>
  </si>
  <si>
    <t>2.5</t>
  </si>
  <si>
    <t>2.6</t>
  </si>
  <si>
    <t>2.7</t>
  </si>
  <si>
    <t>2.8</t>
  </si>
  <si>
    <t>2.9</t>
  </si>
  <si>
    <t>2.10</t>
  </si>
  <si>
    <t>2.11</t>
  </si>
  <si>
    <t>2.14</t>
  </si>
  <si>
    <t>3.1</t>
  </si>
  <si>
    <t>3.2</t>
  </si>
  <si>
    <t>3.3</t>
  </si>
  <si>
    <t>3.4</t>
  </si>
  <si>
    <t>4.1</t>
  </si>
  <si>
    <t>4.2</t>
  </si>
  <si>
    <t>4.3</t>
  </si>
  <si>
    <t>4.4</t>
  </si>
  <si>
    <t>4.5</t>
  </si>
  <si>
    <t>4.6</t>
  </si>
  <si>
    <t>4.7</t>
  </si>
  <si>
    <t>4.8</t>
  </si>
  <si>
    <t xml:space="preserve">Ограничительные меры, введенные на территории Чеченской Республики в связи с распространением новой коронавирусной инфекции не позволили в полной мере обеспечить исполнение обязательств </t>
  </si>
  <si>
    <t>7.1 Обеспечение функционирования инфраструктуры поддержки субъектов малого и среднего предпринимательства</t>
  </si>
  <si>
    <t>По итогам проведенных мероприятий в 2021 году на базе ГУП «Республиканский бизнес-центр»  1656 субъектов МСП оказана поддержка</t>
  </si>
  <si>
    <t xml:space="preserve"> По региональному проекту "Создание благоприятных условий для осуществления деятельности самозанятыми гражданами" обеспечено достижение значения показателя "Количество самозанятых граждан, зафиксировавших свой статус и применяющих специальный налоговый режим "Налог на профессиональный доход" – 22 052 человек
</t>
  </si>
  <si>
    <t xml:space="preserve"> Улучшены условия ведения предпринимательской деятельности для индивидуальных предпринимателей, применяющих патентную систему налогообложения (количество индивидуальных предпринимателей, применяющих патентную систему налогообложения) - 225 ед.</t>
  </si>
  <si>
    <t>Субъектам МСП, включенным в реестр социальных предпринимателей, оказаны комплексные услуги и (или) предоставлена финансовая поддержка в виде грантов (количество уникальных социальных предприятий, включенных в реестр, в том числе получивших комплексные услуги и (или) финансовую поддержку в виде гранта) 31 единиц</t>
  </si>
  <si>
    <t xml:space="preserve">Самозанятым гражданам обеспечено предоставление микрозаймов по льготной ставке государственными микрофинансовыми организациями (объем выданных микрозаймов, ежегодно) 11,65 млн рублей;                                                                                                  самозанятым гражданам обеспечено предоставление комплекса информационно-консультационных и образовательных услуг организациями инфраструктуры поддержки малого и среднего предпринимательства и федеральными институтами развития (центрами компетенций) в оффлайн и онлайн форматах (количество самозанятых граждан, получивших услуги, в том числе прошедших программы обучения) 0,625 единиц                                                                     </t>
  </si>
  <si>
    <r>
      <t>П</t>
    </r>
    <r>
      <rPr>
        <b/>
        <sz val="12"/>
        <color theme="1"/>
        <rFont val="Times New Roman"/>
        <family val="1"/>
        <charset val="204"/>
      </rPr>
      <t xml:space="preserve">одпрограмма 2 "Создание благоприятных условий для привлечения инвестиций в экономику Чеченской Республики" </t>
    </r>
  </si>
  <si>
    <t xml:space="preserve">Подпрограмма 1 "Противодействие коррупции в Чеченской Республике" </t>
  </si>
  <si>
    <t xml:space="preserve">Расходы на выплаты по оплате труда  работников государственных органов </t>
  </si>
  <si>
    <t xml:space="preserve">Расходы на обеспечение функций государственных органов </t>
  </si>
  <si>
    <t xml:space="preserve">Выполнение научно-исследовательских и опытно-конструкторских работ по государственным контрактам </t>
  </si>
  <si>
    <t>Анализ обращений граждан на предмет наличия в них информации о фактах коррупции со стороны государственных гражданских служащих Чеченской Республики и муниципальных служащих Чеченской Республики и принятие по результатам такого анализа организационных мер, направленных на предупреждение подобных фактов</t>
  </si>
  <si>
    <t>Произведено оснащение многофункциональных центров предоставления государственных и муниципальных услуг на сумму 500 000 руб. (ГК от 06.07.2021 № 3940 с ООО "СТАНДАРТ СЕРВИС", договор от 05.08.2021 № 064/21 с ООО "СКМ-ДИДЖИТАЛ"</t>
  </si>
  <si>
    <t>В целях реализации принципов открытости и публичности, создания условий для обеспечения прав граждан, общественных объединений и организаций на получение достоверной информации о результатах антикоррупционной деятельности разработаны и утверждены Порядки организации и проведения отчетов руководителей органов исполнительной власти перед населением о результатах антикоррупционной деятельности, в соответствии с которыми указанные руководители не реже одного раза в год проводят отчеты о результатах антикоррупционной деятельности перед населением. Данные отчеты публикуются на официальных сайтах органов исполнительной власти ЧР в сети «Интернет»</t>
  </si>
  <si>
    <t>Доля нормативных правовых актов и их проектов, по которым проведена экспертиза на наличие коррупциогенных факторов</t>
  </si>
  <si>
    <t>Количество уникальных социальных предприятий, включенных в реестр, в том числе получивших комплексные услуги и  (или) финансовую поддержку в виде гранта</t>
  </si>
  <si>
    <t>Количество действующих микрозаймов, выданных микрофинансовыми организациями</t>
  </si>
  <si>
    <t>Количество уникальных граждан, желающих вести бизнес,
начинающих и действующих предпринимателей, получивших услуги</t>
  </si>
  <si>
    <t xml:space="preserve">Увеличение доли  населения Чеченской Республики,  просвещенных в сфере защиты прав потребителей </t>
  </si>
  <si>
    <t>Сведения по итогам года будут представлены в апреле 2022 года.</t>
  </si>
  <si>
    <t>2.1</t>
  </si>
  <si>
    <t>2.2</t>
  </si>
  <si>
    <t>3.5</t>
  </si>
  <si>
    <r>
      <rPr>
        <b/>
        <sz val="12"/>
        <rFont val="Times New Roman"/>
        <family val="1"/>
        <charset val="204"/>
      </rPr>
      <t xml:space="preserve">Мероприятие 2.13. </t>
    </r>
    <r>
      <rPr>
        <sz val="12"/>
        <rFont val="Times New Roman"/>
        <family val="1"/>
        <charset val="204"/>
      </rPr>
      <t>Субсидирование процентных ставок по кредитам, привлекаемым юридическими лицами и индивидуальными предпринимателями, зарегистрированными и осуществляющими свою деятельность на территории Чеченской Республики, на реализацию приоритетных инвестиционных проектов</t>
    </r>
  </si>
  <si>
    <r>
      <rPr>
        <b/>
        <sz val="12"/>
        <rFont val="Times New Roman"/>
        <family val="1"/>
        <charset val="204"/>
      </rPr>
      <t xml:space="preserve">Мероприятие 2.12. </t>
    </r>
    <r>
      <rPr>
        <sz val="12"/>
        <rFont val="Times New Roman"/>
        <family val="1"/>
        <charset val="204"/>
      </rPr>
      <t>Субсидии на финансовое обеспечение деятельности акционерного общества "Корпорация развития Чеченской Республики"</t>
    </r>
  </si>
  <si>
    <t>Наименование  государственной программы ЧР, 
подпрограммы  (регионального проекта),
 мероприятий</t>
  </si>
  <si>
    <t>1</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</si>
</sst>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р_._-;\-* #,##0.00_р_._-;_-* &quot;-&quot;??_р_._-;_-@_-"/>
    <numFmt numFmtId="164" formatCode="#,##0.000"/>
    <numFmt numFmtId="165" formatCode="#,##0.0000"/>
    <numFmt numFmtId="166" formatCode="_-* #,##0.00000_р_._-;\-* #,##0.00000_р_._-;_-* &quot;-&quot;?????_р_._-;_-@_-"/>
    <numFmt numFmtId="167" formatCode="0.00000"/>
    <numFmt numFmtId="168" formatCode="0.000"/>
    <numFmt numFmtId="169" formatCode="0.0"/>
    <numFmt numFmtId="170" formatCode="#,##0.00;[Red]\-#,##0.00;0.00"/>
    <numFmt numFmtId="171" formatCode="#,##0.000_ ;\-#,##0.000\ "/>
    <numFmt numFmtId="172" formatCode="#,##0.00_ ;\-#,##0.00\ "/>
    <numFmt numFmtId="173" formatCode="#,##0.000_ ;[Red]\-#,##0.000\ "/>
  </numFmts>
  <fonts count="4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Times New Roman"/>
      <family val="1"/>
      <charset val="204"/>
    </font>
    <font>
      <sz val="11"/>
      <color theme="1"/>
      <name val="Times New Roman"/>
      <family val="1"/>
      <charset val="204"/>
    </font>
    <font>
      <sz val="14"/>
      <color theme="1"/>
      <name val="Times New Roman"/>
      <family val="1"/>
      <charset val="204"/>
    </font>
    <font>
      <b/>
      <sz val="14"/>
      <color theme="1"/>
      <name val="Times New Roman"/>
      <family val="1"/>
      <charset val="204"/>
    </font>
    <font>
      <sz val="14"/>
      <name val="Times New Roman"/>
      <family val="1"/>
      <charset val="204"/>
    </font>
    <font>
      <sz val="10"/>
      <color theme="1"/>
      <name val="Times New Roman"/>
      <family val="1"/>
      <charset val="204"/>
    </font>
    <font>
      <b/>
      <sz val="14"/>
      <name val="Times New Roman"/>
      <family val="1"/>
      <charset val="204"/>
    </font>
    <font>
      <sz val="11"/>
      <color rgb="FFFF0000"/>
      <name val="Calibri"/>
      <family val="2"/>
      <scheme val="minor"/>
    </font>
    <font>
      <b/>
      <sz val="11"/>
      <color theme="1"/>
      <name val="Times New Roman"/>
      <family val="1"/>
      <charset val="204"/>
    </font>
    <font>
      <sz val="10"/>
      <name val="Arial"/>
      <family val="2"/>
      <charset val="204"/>
    </font>
    <font>
      <sz val="14"/>
      <color theme="1"/>
      <name val="Calibri"/>
      <family val="2"/>
      <scheme val="minor"/>
    </font>
    <font>
      <sz val="11"/>
      <color theme="1"/>
      <name val="Calibri"/>
      <family val="2"/>
      <scheme val="minor"/>
    </font>
    <font>
      <sz val="11"/>
      <name val="Times New Roman"/>
      <family val="1"/>
      <charset val="204"/>
    </font>
    <font>
      <sz val="12"/>
      <color rgb="FFFF0000"/>
      <name val="Times New Roman"/>
      <family val="1"/>
      <charset val="204"/>
    </font>
    <font>
      <sz val="12"/>
      <name val="Times New Roman"/>
      <family val="1"/>
      <charset val="204"/>
    </font>
    <font>
      <b/>
      <i/>
      <sz val="12"/>
      <color theme="1"/>
      <name val="Times New Roman"/>
      <family val="1"/>
      <charset val="204"/>
    </font>
    <font>
      <b/>
      <sz val="12"/>
      <color theme="1"/>
      <name val="Times New Roman"/>
      <family val="1"/>
      <charset val="204"/>
    </font>
    <font>
      <sz val="12"/>
      <color theme="1"/>
      <name val="Calibri"/>
      <family val="2"/>
      <scheme val="minor"/>
    </font>
    <font>
      <i/>
      <sz val="12"/>
      <color theme="1"/>
      <name val="Times New Roman"/>
      <family val="1"/>
      <charset val="204"/>
    </font>
    <font>
      <sz val="12"/>
      <color indexed="8"/>
      <name val="Times New Roman"/>
      <family val="1"/>
      <charset val="204"/>
    </font>
    <font>
      <b/>
      <sz val="12"/>
      <name val="Times New Roman"/>
      <family val="1"/>
      <charset val="204"/>
    </font>
    <font>
      <sz val="8"/>
      <color theme="1"/>
      <name val="Times New Roman"/>
      <family val="1"/>
      <charset val="204"/>
    </font>
    <font>
      <sz val="12"/>
      <color rgb="FF22272F"/>
      <name val="Times New Roman"/>
      <family val="1"/>
      <charset val="204"/>
    </font>
    <font>
      <sz val="11"/>
      <color indexed="8"/>
      <name val="Calibri"/>
      <family val="2"/>
      <charset val="204"/>
    </font>
    <font>
      <sz val="8"/>
      <name val="Times New Roman"/>
      <family val="1"/>
      <charset val="204"/>
    </font>
    <font>
      <sz val="16"/>
      <color theme="1"/>
      <name val="Calibri"/>
      <family val="2"/>
      <scheme val="minor"/>
    </font>
    <font>
      <sz val="12"/>
      <name val="Calibri"/>
      <family val="2"/>
      <scheme val="minor"/>
    </font>
    <font>
      <i/>
      <sz val="12"/>
      <name val="Times New Roman"/>
      <family val="1"/>
      <charset val="204"/>
    </font>
    <font>
      <b/>
      <sz val="10"/>
      <name val="Times New Roman"/>
      <family val="1"/>
      <charset val="204"/>
    </font>
    <font>
      <sz val="10"/>
      <name val="Times New Roman"/>
      <family val="1"/>
      <charset val="204"/>
    </font>
    <font>
      <i/>
      <sz val="10"/>
      <name val="Times New Roman"/>
      <family val="1"/>
      <charset val="204"/>
    </font>
    <font>
      <b/>
      <sz val="11"/>
      <name val="Times New Roman"/>
      <family val="1"/>
      <charset val="204"/>
    </font>
    <font>
      <sz val="11"/>
      <color rgb="FF22272F"/>
      <name val="Times New Roman"/>
      <family val="1"/>
      <charset val="204"/>
    </font>
    <font>
      <b/>
      <sz val="11"/>
      <color rgb="FF22272F"/>
      <name val="Times New Roman"/>
      <family val="1"/>
      <charset val="204"/>
    </font>
    <font>
      <sz val="14"/>
      <color theme="1"/>
      <name val="Calibri"/>
      <family val="2"/>
      <charset val="204"/>
      <scheme val="minor"/>
    </font>
    <font>
      <sz val="12"/>
      <color rgb="FF000000"/>
      <name val="Times New Roman"/>
      <family val="1"/>
      <charset val="204"/>
    </font>
    <font>
      <b/>
      <i/>
      <sz val="12"/>
      <name val="Times New Roman"/>
      <family val="1"/>
      <charset val="204"/>
    </font>
    <font>
      <sz val="11"/>
      <color rgb="FFFF0000"/>
      <name val="Times New Roman"/>
      <family val="1"/>
      <charset val="204"/>
    </font>
    <font>
      <b/>
      <sz val="11"/>
      <color rgb="FFFF0000"/>
      <name val="Times New Roman"/>
      <family val="1"/>
      <charset val="204"/>
    </font>
    <font>
      <i/>
      <sz val="11"/>
      <color theme="1"/>
      <name val="Times New Roman"/>
      <family val="1"/>
      <charset val="204"/>
    </font>
    <font>
      <i/>
      <sz val="11"/>
      <name val="Times New Roman"/>
      <family val="1"/>
      <charset val="204"/>
    </font>
    <font>
      <sz val="11"/>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0" fontId="12" fillId="0" borderId="0"/>
    <xf numFmtId="43" fontId="14" fillId="0" borderId="0" applyFont="0" applyFill="0" applyBorder="0" applyAlignment="0" applyProtection="0"/>
    <xf numFmtId="0" fontId="26" fillId="0" borderId="0"/>
    <xf numFmtId="0" fontId="2" fillId="0" borderId="0"/>
  </cellStyleXfs>
  <cellXfs count="483">
    <xf numFmtId="0" fontId="0" fillId="0" borderId="0" xfId="0"/>
    <xf numFmtId="164" fontId="13" fillId="2" borderId="0" xfId="0" applyNumberFormat="1" applyFont="1" applyFill="1" applyAlignment="1">
      <alignment vertical="center"/>
    </xf>
    <xf numFmtId="49" fontId="5" fillId="2" borderId="0" xfId="0" applyNumberFormat="1" applyFont="1" applyFill="1" applyAlignment="1">
      <alignment horizontal="center" vertical="center"/>
    </xf>
    <xf numFmtId="0" fontId="0" fillId="2" borderId="0" xfId="0" applyFill="1" applyAlignment="1">
      <alignment horizontal="left" vertical="top"/>
    </xf>
    <xf numFmtId="0" fontId="0" fillId="2" borderId="0" xfId="0" applyFill="1"/>
    <xf numFmtId="164" fontId="0" fillId="2" borderId="0" xfId="0" applyNumberFormat="1" applyFill="1"/>
    <xf numFmtId="0" fontId="15" fillId="2" borderId="0" xfId="0" applyFont="1" applyFill="1"/>
    <xf numFmtId="0" fontId="15" fillId="2" borderId="0" xfId="0" applyFont="1" applyFill="1" applyAlignment="1">
      <alignment horizontal="left" vertical="top"/>
    </xf>
    <xf numFmtId="168" fontId="15" fillId="2" borderId="0" xfId="2" applyNumberFormat="1" applyFont="1" applyFill="1"/>
    <xf numFmtId="2" fontId="15" fillId="2" borderId="0" xfId="0" applyNumberFormat="1" applyFont="1" applyFill="1"/>
    <xf numFmtId="4" fontId="15" fillId="2" borderId="0" xfId="0" applyNumberFormat="1" applyFont="1" applyFill="1"/>
    <xf numFmtId="165" fontId="15" fillId="2" borderId="0" xfId="0" applyNumberFormat="1" applyFont="1" applyFill="1"/>
    <xf numFmtId="167" fontId="15" fillId="2" borderId="0" xfId="0" applyNumberFormat="1" applyFont="1" applyFill="1"/>
    <xf numFmtId="166" fontId="15" fillId="2" borderId="0" xfId="0" applyNumberFormat="1" applyFont="1" applyFill="1"/>
    <xf numFmtId="166" fontId="7" fillId="2" borderId="0" xfId="0" applyNumberFormat="1" applyFont="1" applyFill="1"/>
    <xf numFmtId="0" fontId="0" fillId="2" borderId="0" xfId="0" applyFill="1" applyBorder="1"/>
    <xf numFmtId="0" fontId="4" fillId="2" borderId="0" xfId="0" applyFont="1" applyFill="1" applyBorder="1"/>
    <xf numFmtId="0" fontId="10" fillId="2" borderId="0" xfId="0" applyFont="1" applyFill="1" applyBorder="1"/>
    <xf numFmtId="0" fontId="4" fillId="2" borderId="0" xfId="0" applyFont="1" applyFill="1" applyBorder="1" applyAlignment="1">
      <alignment horizontal="center" vertical="center"/>
    </xf>
    <xf numFmtId="0" fontId="0" fillId="2" borderId="0" xfId="0" applyFill="1" applyBorder="1" applyAlignment="1">
      <alignment horizontal="left" vertical="top"/>
    </xf>
    <xf numFmtId="0" fontId="4" fillId="2" borderId="0" xfId="0" applyFont="1" applyFill="1" applyBorder="1" applyAlignment="1">
      <alignment horizontal="left" vertical="top"/>
    </xf>
    <xf numFmtId="0" fontId="0" fillId="2" borderId="0" xfId="0" applyFill="1" applyBorder="1" applyAlignment="1">
      <alignment horizontal="center" vertical="center"/>
    </xf>
    <xf numFmtId="0" fontId="0" fillId="2" borderId="0" xfId="0" applyFill="1" applyBorder="1" applyAlignment="1">
      <alignment horizontal="left" vertical="center"/>
    </xf>
    <xf numFmtId="0" fontId="4" fillId="2" borderId="0" xfId="0" applyFont="1" applyFill="1" applyBorder="1" applyAlignment="1">
      <alignment horizontal="left" vertical="center"/>
    </xf>
    <xf numFmtId="0" fontId="7" fillId="2" borderId="0" xfId="0" applyFont="1" applyFill="1"/>
    <xf numFmtId="0" fontId="4" fillId="0" borderId="0" xfId="0" applyFont="1"/>
    <xf numFmtId="0" fontId="16" fillId="2" borderId="1" xfId="0" applyFont="1" applyFill="1" applyBorder="1" applyAlignment="1">
      <alignment horizontal="left" vertical="center" wrapText="1"/>
    </xf>
    <xf numFmtId="0" fontId="3" fillId="0" borderId="1" xfId="0" applyFont="1" applyBorder="1" applyAlignment="1">
      <alignment horizontal="center" vertical="center"/>
    </xf>
    <xf numFmtId="0" fontId="8" fillId="2" borderId="0" xfId="0" applyFont="1" applyFill="1" applyAlignment="1">
      <alignment vertical="center"/>
    </xf>
    <xf numFmtId="169" fontId="0" fillId="2" borderId="0" xfId="0" applyNumberFormat="1" applyFill="1"/>
    <xf numFmtId="0" fontId="13" fillId="2" borderId="0" xfId="0" applyFont="1" applyFill="1" applyAlignment="1">
      <alignment vertical="center"/>
    </xf>
    <xf numFmtId="0" fontId="3" fillId="0" borderId="1" xfId="0" applyFont="1" applyBorder="1" applyAlignment="1">
      <alignment horizontal="left" vertical="top" wrapText="1"/>
    </xf>
    <xf numFmtId="0" fontId="3" fillId="2" borderId="0" xfId="0" applyFont="1" applyFill="1"/>
    <xf numFmtId="0" fontId="19" fillId="2" borderId="1" xfId="0" applyFont="1" applyFill="1" applyBorder="1" applyAlignment="1">
      <alignment horizontal="center" vertical="center"/>
    </xf>
    <xf numFmtId="49" fontId="3" fillId="2" borderId="1" xfId="0" applyNumberFormat="1" applyFont="1" applyFill="1" applyBorder="1" applyAlignment="1">
      <alignment horizontal="center" vertical="center"/>
    </xf>
    <xf numFmtId="0" fontId="17" fillId="2" borderId="1" xfId="0" applyNumberFormat="1" applyFont="1" applyFill="1" applyBorder="1" applyAlignment="1">
      <alignment horizontal="center" vertical="center" wrapText="1"/>
    </xf>
    <xf numFmtId="16" fontId="3" fillId="2" borderId="1" xfId="0" applyNumberFormat="1" applyFont="1" applyFill="1" applyBorder="1" applyAlignment="1">
      <alignment horizontal="center" vertical="center" wrapText="1"/>
    </xf>
    <xf numFmtId="0" fontId="22" fillId="2" borderId="1" xfId="0" applyFont="1" applyFill="1" applyBorder="1" applyAlignment="1">
      <alignment horizontal="center" vertical="center"/>
    </xf>
    <xf numFmtId="0" fontId="20" fillId="0" borderId="0" xfId="0" applyFont="1"/>
    <xf numFmtId="0" fontId="3" fillId="2" borderId="0" xfId="0" applyFont="1" applyFill="1" applyBorder="1" applyAlignment="1">
      <alignment horizontal="center" wrapText="1"/>
    </xf>
    <xf numFmtId="0" fontId="3" fillId="2" borderId="0" xfId="0" applyFont="1" applyFill="1" applyBorder="1" applyAlignment="1">
      <alignment horizontal="left" wrapText="1"/>
    </xf>
    <xf numFmtId="0" fontId="22" fillId="2" borderId="0" xfId="0" applyFont="1" applyFill="1" applyBorder="1" applyAlignment="1">
      <alignment horizontal="center" vertical="center"/>
    </xf>
    <xf numFmtId="0" fontId="19" fillId="2" borderId="0" xfId="0" applyFont="1" applyFill="1" applyBorder="1" applyAlignment="1">
      <alignment horizontal="center" wrapText="1"/>
    </xf>
    <xf numFmtId="0" fontId="3" fillId="2" borderId="0" xfId="0" applyFont="1" applyFill="1" applyBorder="1" applyAlignment="1">
      <alignment wrapText="1"/>
    </xf>
    <xf numFmtId="0" fontId="19" fillId="2" borderId="0" xfId="0" applyFont="1" applyFill="1" applyAlignment="1">
      <alignment horizontal="center" vertical="center"/>
    </xf>
    <xf numFmtId="0" fontId="0" fillId="2" borderId="0" xfId="0" applyNumberFormat="1" applyFill="1" applyBorder="1" applyAlignment="1">
      <alignment horizontal="center" vertical="center"/>
    </xf>
    <xf numFmtId="0" fontId="4" fillId="2" borderId="0" xfId="0" applyNumberFormat="1" applyFont="1" applyFill="1" applyBorder="1" applyAlignment="1">
      <alignment horizontal="center" vertical="center"/>
    </xf>
    <xf numFmtId="0" fontId="3" fillId="0" borderId="1" xfId="0" applyFont="1" applyBorder="1" applyAlignment="1">
      <alignment horizontal="left" vertical="center" wrapText="1"/>
    </xf>
    <xf numFmtId="0" fontId="3" fillId="2" borderId="1" xfId="0" applyFont="1" applyFill="1" applyBorder="1" applyAlignment="1">
      <alignment horizontal="left" vertical="center" wrapText="1"/>
    </xf>
    <xf numFmtId="0" fontId="3" fillId="2" borderId="1" xfId="0" applyNumberFormat="1" applyFont="1" applyFill="1" applyBorder="1" applyAlignment="1">
      <alignment horizontal="left" vertical="center" wrapText="1"/>
    </xf>
    <xf numFmtId="0" fontId="18" fillId="0" borderId="1" xfId="0" applyFont="1" applyBorder="1" applyAlignment="1">
      <alignment horizontal="left" vertical="center" wrapText="1"/>
    </xf>
    <xf numFmtId="49" fontId="3" fillId="0" borderId="1" xfId="0" applyNumberFormat="1" applyFont="1" applyBorder="1" applyAlignment="1">
      <alignment horizontal="center" vertical="center"/>
    </xf>
    <xf numFmtId="0" fontId="15" fillId="2" borderId="1" xfId="0" applyFont="1" applyFill="1" applyBorder="1"/>
    <xf numFmtId="0" fontId="7" fillId="2" borderId="0" xfId="0" applyFont="1" applyFill="1" applyBorder="1" applyAlignment="1">
      <alignment horizontal="left" vertical="center" wrapText="1"/>
    </xf>
    <xf numFmtId="0" fontId="7" fillId="2" borderId="0" xfId="0" applyFont="1" applyFill="1" applyBorder="1" applyAlignment="1">
      <alignment horizontal="left" vertical="top" wrapText="1"/>
    </xf>
    <xf numFmtId="164" fontId="7" fillId="2" borderId="0" xfId="2" applyNumberFormat="1" applyFont="1" applyFill="1" applyBorder="1" applyAlignment="1">
      <alignment horizontal="right" vertical="center" wrapText="1"/>
    </xf>
    <xf numFmtId="0" fontId="7" fillId="2" borderId="0" xfId="0" applyFont="1" applyFill="1" applyAlignment="1"/>
    <xf numFmtId="0" fontId="24" fillId="0" borderId="0" xfId="0" applyFont="1"/>
    <xf numFmtId="4" fontId="17" fillId="2" borderId="1" xfId="0" applyNumberFormat="1" applyFont="1" applyFill="1" applyBorder="1" applyAlignment="1">
      <alignment horizontal="center" vertical="center" wrapText="1"/>
    </xf>
    <xf numFmtId="3" fontId="17" fillId="2" borderId="1" xfId="0" applyNumberFormat="1" applyFont="1" applyFill="1" applyBorder="1" applyAlignment="1">
      <alignment horizontal="center" vertical="center" wrapText="1"/>
    </xf>
    <xf numFmtId="0" fontId="17" fillId="0" borderId="1" xfId="0" applyFont="1" applyBorder="1" applyAlignment="1">
      <alignment horizontal="center" vertical="center"/>
    </xf>
    <xf numFmtId="0" fontId="16" fillId="2" borderId="1" xfId="0" applyFont="1" applyFill="1" applyBorder="1" applyAlignment="1">
      <alignment horizontal="center" vertical="center" wrapText="1"/>
    </xf>
    <xf numFmtId="0" fontId="23" fillId="2" borderId="1" xfId="3" applyFont="1" applyFill="1" applyBorder="1" applyAlignment="1">
      <alignment horizontal="left" vertical="center" wrapText="1"/>
    </xf>
    <xf numFmtId="164" fontId="23" fillId="2" borderId="1" xfId="3" applyNumberFormat="1" applyFont="1" applyFill="1" applyBorder="1" applyAlignment="1">
      <alignment horizontal="right" vertical="center" wrapText="1"/>
    </xf>
    <xf numFmtId="4" fontId="0" fillId="2" borderId="0" xfId="0" applyNumberFormat="1" applyFill="1"/>
    <xf numFmtId="0" fontId="23" fillId="2" borderId="1" xfId="3" applyFont="1" applyFill="1" applyBorder="1" applyAlignment="1">
      <alignment vertical="center" wrapText="1"/>
    </xf>
    <xf numFmtId="0" fontId="0" fillId="2" borderId="0" xfId="0" applyFill="1" applyBorder="1" applyAlignment="1">
      <alignment wrapText="1"/>
    </xf>
    <xf numFmtId="0" fontId="0" fillId="2" borderId="0" xfId="0" applyFill="1" applyAlignment="1"/>
    <xf numFmtId="164" fontId="23" fillId="2" borderId="1" xfId="3" applyNumberFormat="1" applyFont="1" applyFill="1" applyBorder="1" applyAlignment="1">
      <alignment horizontal="right" vertical="center"/>
    </xf>
    <xf numFmtId="164" fontId="23" fillId="2" borderId="1" xfId="2" applyNumberFormat="1" applyFont="1" applyFill="1" applyBorder="1" applyAlignment="1">
      <alignment horizontal="right" vertical="center" wrapText="1"/>
    </xf>
    <xf numFmtId="0" fontId="17" fillId="2" borderId="1" xfId="3" applyFont="1" applyFill="1" applyBorder="1" applyAlignment="1">
      <alignment vertical="center" wrapText="1"/>
    </xf>
    <xf numFmtId="164" fontId="17" fillId="2" borderId="1" xfId="2" applyNumberFormat="1" applyFont="1" applyFill="1" applyBorder="1" applyAlignment="1">
      <alignment horizontal="right" vertical="center" wrapText="1"/>
    </xf>
    <xf numFmtId="164" fontId="17" fillId="2" borderId="1" xfId="3" applyNumberFormat="1" applyFont="1" applyFill="1" applyBorder="1" applyAlignment="1">
      <alignment horizontal="right" vertical="center"/>
    </xf>
    <xf numFmtId="164" fontId="23" fillId="2" borderId="2" xfId="3" applyNumberFormat="1" applyFont="1" applyFill="1" applyBorder="1" applyAlignment="1">
      <alignment horizontal="right" vertical="center" wrapText="1"/>
    </xf>
    <xf numFmtId="168" fontId="17" fillId="2" borderId="1" xfId="3" applyNumberFormat="1" applyFont="1" applyFill="1" applyBorder="1" applyAlignment="1">
      <alignment horizontal="right" vertical="center" wrapText="1"/>
    </xf>
    <xf numFmtId="164" fontId="17" fillId="2" borderId="1" xfId="0" applyNumberFormat="1" applyFont="1" applyFill="1" applyBorder="1" applyAlignment="1">
      <alignment horizontal="right" vertical="center"/>
    </xf>
    <xf numFmtId="164" fontId="17" fillId="2" borderId="1" xfId="3" applyNumberFormat="1" applyFont="1" applyFill="1" applyBorder="1" applyAlignment="1">
      <alignment horizontal="right" vertical="center" wrapText="1"/>
    </xf>
    <xf numFmtId="164" fontId="17" fillId="2" borderId="1" xfId="0" applyNumberFormat="1" applyFont="1" applyFill="1" applyBorder="1" applyAlignment="1">
      <alignment horizontal="right" vertical="center" wrapText="1"/>
    </xf>
    <xf numFmtId="0" fontId="5" fillId="2" borderId="0" xfId="0" applyFont="1" applyFill="1" applyAlignment="1">
      <alignment wrapText="1"/>
    </xf>
    <xf numFmtId="0" fontId="4" fillId="2" borderId="0" xfId="0" applyFont="1" applyFill="1" applyBorder="1" applyAlignment="1">
      <alignment vertical="top" wrapText="1"/>
    </xf>
    <xf numFmtId="0" fontId="5" fillId="2" borderId="0" xfId="0" applyFont="1" applyFill="1" applyAlignment="1">
      <alignment horizontal="center" vertical="center" wrapText="1"/>
    </xf>
    <xf numFmtId="0" fontId="4" fillId="2" borderId="0" xfId="0" applyFont="1" applyFill="1" applyAlignment="1"/>
    <xf numFmtId="0" fontId="0" fillId="2" borderId="0" xfId="0" applyFill="1" applyBorder="1" applyAlignment="1">
      <alignment horizontal="left"/>
    </xf>
    <xf numFmtId="164" fontId="0" fillId="2" borderId="0" xfId="0" applyNumberFormat="1" applyFill="1" applyBorder="1"/>
    <xf numFmtId="170" fontId="27" fillId="0" borderId="1" xfId="0" applyNumberFormat="1" applyFont="1" applyFill="1" applyBorder="1" applyAlignment="1" applyProtection="1">
      <alignment vertical="center"/>
      <protection hidden="1"/>
    </xf>
    <xf numFmtId="0" fontId="28" fillId="2" borderId="0" xfId="0" applyFont="1" applyFill="1" applyAlignment="1">
      <alignment horizontal="center"/>
    </xf>
    <xf numFmtId="2" fontId="7" fillId="2" borderId="0" xfId="0" applyNumberFormat="1" applyFont="1" applyFill="1"/>
    <xf numFmtId="168" fontId="7" fillId="2" borderId="0" xfId="2" applyNumberFormat="1" applyFont="1" applyFill="1" applyBorder="1" applyAlignment="1">
      <alignment horizontal="right" vertical="center" wrapText="1"/>
    </xf>
    <xf numFmtId="164" fontId="0" fillId="2" borderId="0" xfId="0" applyNumberFormat="1" applyFill="1" applyBorder="1" applyAlignment="1">
      <alignment wrapText="1"/>
    </xf>
    <xf numFmtId="4" fontId="17" fillId="2" borderId="1" xfId="0" applyNumberFormat="1" applyFont="1" applyFill="1" applyBorder="1" applyAlignment="1">
      <alignment horizontal="center" vertical="center"/>
    </xf>
    <xf numFmtId="0" fontId="3" fillId="2" borderId="1" xfId="0" applyFont="1" applyFill="1" applyBorder="1" applyAlignment="1">
      <alignment vertical="center" wrapText="1"/>
    </xf>
    <xf numFmtId="0" fontId="3" fillId="2" borderId="1" xfId="0" applyFont="1" applyFill="1" applyBorder="1" applyAlignment="1">
      <alignment horizontal="left" vertical="center"/>
    </xf>
    <xf numFmtId="1" fontId="0" fillId="2" borderId="0" xfId="0" applyNumberFormat="1" applyFill="1"/>
    <xf numFmtId="169" fontId="3" fillId="2" borderId="0" xfId="0" applyNumberFormat="1" applyFont="1" applyFill="1"/>
    <xf numFmtId="169" fontId="3" fillId="2" borderId="0" xfId="0" applyNumberFormat="1" applyFont="1" applyFill="1" applyAlignment="1">
      <alignment vertical="center"/>
    </xf>
    <xf numFmtId="169" fontId="16" fillId="2" borderId="0" xfId="0" applyNumberFormat="1" applyFont="1" applyFill="1" applyAlignment="1">
      <alignment vertical="center"/>
    </xf>
    <xf numFmtId="0" fontId="20" fillId="2" borderId="0" xfId="0" applyFont="1" applyFill="1" applyAlignment="1">
      <alignment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29" fillId="2" borderId="0" xfId="0" applyFont="1" applyFill="1"/>
    <xf numFmtId="164" fontId="29" fillId="2" borderId="0" xfId="0" applyNumberFormat="1" applyFont="1" applyFill="1" applyAlignment="1">
      <alignment horizontal="right"/>
    </xf>
    <xf numFmtId="164" fontId="29" fillId="2" borderId="0" xfId="0" applyNumberFormat="1" applyFont="1" applyFill="1" applyAlignment="1"/>
    <xf numFmtId="4" fontId="31" fillId="2" borderId="0" xfId="4" applyNumberFormat="1" applyFont="1" applyFill="1" applyBorder="1" applyAlignment="1">
      <alignment horizontal="center" vertical="center"/>
    </xf>
    <xf numFmtId="4" fontId="29" fillId="2" borderId="0" xfId="0" applyNumberFormat="1" applyFont="1" applyFill="1" applyBorder="1"/>
    <xf numFmtId="4" fontId="32" fillId="2" borderId="0" xfId="4" applyNumberFormat="1" applyFont="1" applyFill="1" applyBorder="1" applyAlignment="1">
      <alignment horizontal="center" vertical="center"/>
    </xf>
    <xf numFmtId="4" fontId="33" fillId="2" borderId="0" xfId="4" applyNumberFormat="1" applyFont="1" applyFill="1" applyBorder="1" applyAlignment="1">
      <alignment horizontal="center" vertical="center"/>
    </xf>
    <xf numFmtId="0" fontId="29" fillId="2" borderId="0" xfId="0" applyFont="1" applyFill="1" applyBorder="1"/>
    <xf numFmtId="49" fontId="4" fillId="2" borderId="0" xfId="0" applyNumberFormat="1" applyFont="1" applyFill="1" applyAlignment="1">
      <alignment horizontal="center" vertical="center"/>
    </xf>
    <xf numFmtId="2" fontId="4" fillId="2" borderId="0" xfId="0" applyNumberFormat="1" applyFont="1" applyFill="1"/>
    <xf numFmtId="49" fontId="4" fillId="2" borderId="1" xfId="0" applyNumberFormat="1" applyFont="1" applyFill="1" applyBorder="1" applyAlignment="1">
      <alignment horizontal="left" vertical="center" wrapText="1"/>
    </xf>
    <xf numFmtId="2" fontId="4" fillId="2" borderId="1" xfId="0" applyNumberFormat="1" applyFont="1" applyFill="1" applyBorder="1" applyAlignment="1">
      <alignment horizontal="left" vertical="center" wrapText="1"/>
    </xf>
    <xf numFmtId="0" fontId="4" fillId="2" borderId="0" xfId="0" applyFont="1" applyFill="1"/>
    <xf numFmtId="0" fontId="4" fillId="2" borderId="1" xfId="0" applyFont="1" applyFill="1" applyBorder="1" applyAlignment="1">
      <alignment horizontal="center"/>
    </xf>
    <xf numFmtId="0" fontId="4" fillId="2" borderId="1" xfId="0" applyFont="1" applyFill="1" applyBorder="1" applyAlignment="1">
      <alignment vertical="center"/>
    </xf>
    <xf numFmtId="0" fontId="4" fillId="2" borderId="0" xfId="0" applyFont="1" applyFill="1" applyAlignment="1">
      <alignment wrapText="1"/>
    </xf>
    <xf numFmtId="168" fontId="4" fillId="2" borderId="0" xfId="0" applyNumberFormat="1" applyFont="1" applyFill="1" applyAlignment="1">
      <alignment vertical="center"/>
    </xf>
    <xf numFmtId="168" fontId="4" fillId="2" borderId="1" xfId="0" applyNumberFormat="1" applyFont="1" applyFill="1" applyBorder="1" applyAlignment="1">
      <alignment vertical="center"/>
    </xf>
    <xf numFmtId="168" fontId="35" fillId="2" borderId="1" xfId="0" applyNumberFormat="1" applyFont="1" applyFill="1" applyBorder="1" applyAlignment="1">
      <alignment vertical="center" wrapText="1"/>
    </xf>
    <xf numFmtId="168" fontId="11" fillId="2" borderId="1" xfId="0" applyNumberFormat="1" applyFont="1" applyFill="1" applyBorder="1" applyAlignment="1">
      <alignment vertical="center"/>
    </xf>
    <xf numFmtId="168" fontId="15" fillId="2" borderId="1" xfId="0" applyNumberFormat="1" applyFont="1" applyFill="1" applyBorder="1" applyAlignment="1">
      <alignment vertical="center"/>
    </xf>
    <xf numFmtId="168" fontId="34" fillId="2" borderId="1" xfId="0" applyNumberFormat="1" applyFont="1" applyFill="1" applyBorder="1" applyAlignment="1">
      <alignment vertical="center"/>
    </xf>
    <xf numFmtId="1" fontId="4" fillId="2" borderId="1" xfId="0" applyNumberFormat="1" applyFont="1" applyFill="1" applyBorder="1" applyAlignment="1">
      <alignment horizontal="center" vertical="center"/>
    </xf>
    <xf numFmtId="168" fontId="36" fillId="2" borderId="1" xfId="0" applyNumberFormat="1" applyFont="1" applyFill="1" applyBorder="1" applyAlignment="1">
      <alignment vertical="center" wrapText="1"/>
    </xf>
    <xf numFmtId="0" fontId="37"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7" fillId="0" borderId="0" xfId="0" applyFont="1" applyBorder="1" applyAlignment="1">
      <alignment vertical="center"/>
    </xf>
    <xf numFmtId="2" fontId="5" fillId="2" borderId="0" xfId="0" applyNumberFormat="1" applyFont="1" applyFill="1" applyBorder="1" applyAlignment="1">
      <alignment horizontal="center" vertical="center"/>
    </xf>
    <xf numFmtId="49" fontId="6" fillId="2" borderId="0" xfId="0" applyNumberFormat="1" applyFont="1" applyFill="1" applyBorder="1" applyAlignment="1">
      <alignment horizontal="center" vertical="center"/>
    </xf>
    <xf numFmtId="168" fontId="5" fillId="2" borderId="0" xfId="0" applyNumberFormat="1" applyFont="1" applyFill="1" applyBorder="1" applyAlignment="1">
      <alignment horizontal="center" vertical="center"/>
    </xf>
    <xf numFmtId="0" fontId="5" fillId="2" borderId="0" xfId="0" applyFont="1" applyFill="1" applyBorder="1" applyAlignment="1">
      <alignment horizontal="left" vertical="center"/>
    </xf>
    <xf numFmtId="1" fontId="5" fillId="2" borderId="0" xfId="0" applyNumberFormat="1" applyFont="1" applyFill="1" applyBorder="1" applyAlignment="1">
      <alignment horizontal="center" vertical="center"/>
    </xf>
    <xf numFmtId="0" fontId="4" fillId="0" borderId="0" xfId="0" applyFont="1" applyAlignment="1">
      <alignment horizontal="center" vertical="top"/>
    </xf>
    <xf numFmtId="0" fontId="5" fillId="2" borderId="0" xfId="0" applyFont="1" applyFill="1" applyBorder="1" applyAlignment="1">
      <alignment horizontal="left" vertical="top"/>
    </xf>
    <xf numFmtId="0" fontId="6" fillId="2" borderId="0" xfId="0" applyFont="1" applyFill="1" applyBorder="1" applyAlignment="1">
      <alignment horizontal="left" vertical="center" wrapText="1"/>
    </xf>
    <xf numFmtId="0" fontId="5" fillId="2" borderId="0" xfId="0" applyFont="1" applyFill="1"/>
    <xf numFmtId="0" fontId="13" fillId="2" borderId="0" xfId="0" applyNumberFormat="1" applyFont="1" applyFill="1" applyBorder="1" applyAlignment="1">
      <alignment horizontal="center" vertical="center"/>
    </xf>
    <xf numFmtId="0" fontId="13" fillId="2" borderId="0" xfId="0" applyFont="1" applyFill="1" applyBorder="1" applyAlignment="1">
      <alignment horizontal="left" vertical="top"/>
    </xf>
    <xf numFmtId="0" fontId="13" fillId="2" borderId="0" xfId="0" applyFont="1" applyFill="1" applyBorder="1" applyAlignment="1">
      <alignment horizontal="left" vertical="center"/>
    </xf>
    <xf numFmtId="0" fontId="13" fillId="2" borderId="0" xfId="0" applyFont="1" applyFill="1" applyBorder="1" applyAlignment="1">
      <alignment horizontal="center" vertical="center"/>
    </xf>
    <xf numFmtId="0" fontId="13" fillId="2" borderId="0" xfId="0" applyFont="1" applyFill="1" applyBorder="1"/>
    <xf numFmtId="0" fontId="6" fillId="2" borderId="0" xfId="0" applyFont="1" applyFill="1" applyBorder="1" applyAlignment="1">
      <alignment horizontal="center" vertical="top" wrapText="1"/>
    </xf>
    <xf numFmtId="0" fontId="3" fillId="2" borderId="0" xfId="0" applyFont="1" applyFill="1" applyBorder="1" applyAlignment="1">
      <alignment horizontal="center"/>
    </xf>
    <xf numFmtId="0" fontId="3" fillId="2" borderId="1" xfId="0" applyNumberFormat="1" applyFont="1" applyFill="1" applyBorder="1" applyAlignment="1">
      <alignment horizontal="center" vertical="center"/>
    </xf>
    <xf numFmtId="0" fontId="3" fillId="2" borderId="0" xfId="0" applyNumberFormat="1" applyFont="1" applyFill="1" applyBorder="1" applyAlignment="1">
      <alignment horizontal="center" vertical="center"/>
    </xf>
    <xf numFmtId="0" fontId="3" fillId="2" borderId="0" xfId="0" applyFont="1" applyFill="1" applyBorder="1" applyAlignment="1">
      <alignment horizontal="left" vertical="top"/>
    </xf>
    <xf numFmtId="0" fontId="3" fillId="2" borderId="0" xfId="0" applyFont="1" applyFill="1" applyBorder="1" applyAlignment="1">
      <alignment horizontal="left" vertical="center"/>
    </xf>
    <xf numFmtId="0" fontId="3" fillId="2" borderId="0" xfId="0" applyFont="1" applyFill="1" applyBorder="1" applyAlignment="1">
      <alignment horizontal="center" vertical="center"/>
    </xf>
    <xf numFmtId="0" fontId="3" fillId="2" borderId="0" xfId="0" applyFont="1" applyFill="1" applyBorder="1"/>
    <xf numFmtId="0" fontId="15" fillId="2" borderId="0" xfId="0" applyFont="1" applyFill="1" applyBorder="1"/>
    <xf numFmtId="0" fontId="25" fillId="2" borderId="1"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30" fillId="2" borderId="0" xfId="0" applyFont="1" applyFill="1" applyBorder="1" applyAlignment="1">
      <alignment horizontal="center" vertical="top" wrapText="1"/>
    </xf>
    <xf numFmtId="0" fontId="17" fillId="2" borderId="0" xfId="0" applyFont="1" applyFill="1" applyBorder="1" applyAlignment="1">
      <alignment horizontal="center" vertical="top"/>
    </xf>
    <xf numFmtId="0" fontId="17" fillId="2" borderId="1" xfId="0" applyFont="1" applyFill="1" applyBorder="1" applyAlignment="1">
      <alignment horizontal="center" vertical="top" wrapText="1"/>
    </xf>
    <xf numFmtId="168" fontId="17" fillId="2" borderId="1" xfId="0" applyNumberFormat="1" applyFont="1" applyFill="1" applyBorder="1" applyAlignment="1">
      <alignment horizontal="center" vertical="center" wrapText="1"/>
    </xf>
    <xf numFmtId="1" fontId="17" fillId="2" borderId="1" xfId="0" applyNumberFormat="1" applyFont="1" applyFill="1" applyBorder="1" applyAlignment="1">
      <alignment horizontal="center" vertical="top" wrapText="1"/>
    </xf>
    <xf numFmtId="164" fontId="39" fillId="2" borderId="1" xfId="2" applyNumberFormat="1" applyFont="1" applyFill="1" applyBorder="1" applyAlignment="1">
      <alignment horizontal="right" vertical="center" wrapText="1"/>
    </xf>
    <xf numFmtId="168" fontId="23" fillId="2" borderId="1" xfId="2" applyNumberFormat="1" applyFont="1" applyFill="1" applyBorder="1" applyAlignment="1">
      <alignment horizontal="right" vertical="center" wrapText="1"/>
    </xf>
    <xf numFmtId="164" fontId="19" fillId="0" borderId="1" xfId="0" applyNumberFormat="1" applyFont="1" applyBorder="1" applyAlignment="1">
      <alignment horizontal="right" vertical="center"/>
    </xf>
    <xf numFmtId="164" fontId="3" fillId="0" borderId="1" xfId="0" applyNumberFormat="1" applyFont="1" applyBorder="1" applyAlignment="1">
      <alignment horizontal="right" vertical="center"/>
    </xf>
    <xf numFmtId="164" fontId="21" fillId="0" borderId="1" xfId="0" applyNumberFormat="1" applyFont="1" applyBorder="1" applyAlignment="1">
      <alignment horizontal="right" vertical="center"/>
    </xf>
    <xf numFmtId="164" fontId="3" fillId="0" borderId="1" xfId="0" applyNumberFormat="1" applyFont="1" applyBorder="1" applyAlignment="1">
      <alignment horizontal="right" vertical="center" wrapText="1"/>
    </xf>
    <xf numFmtId="168" fontId="17" fillId="2" borderId="1" xfId="2" applyNumberFormat="1" applyFont="1" applyFill="1" applyBorder="1" applyAlignment="1">
      <alignment horizontal="right" vertical="center" wrapText="1"/>
    </xf>
    <xf numFmtId="164" fontId="30" fillId="2" borderId="1" xfId="2" applyNumberFormat="1" applyFont="1" applyFill="1" applyBorder="1" applyAlignment="1">
      <alignment horizontal="right" vertical="center" wrapText="1"/>
    </xf>
    <xf numFmtId="164" fontId="30" fillId="2" borderId="1" xfId="0" applyNumberFormat="1" applyFont="1" applyFill="1" applyBorder="1" applyAlignment="1">
      <alignment horizontal="right" vertical="center"/>
    </xf>
    <xf numFmtId="0" fontId="39" fillId="2" borderId="1" xfId="0" applyFont="1" applyFill="1" applyBorder="1" applyAlignment="1">
      <alignment horizontal="right" vertical="center" wrapText="1"/>
    </xf>
    <xf numFmtId="164" fontId="39" fillId="2" borderId="1" xfId="0" applyNumberFormat="1" applyFont="1" applyFill="1" applyBorder="1" applyAlignment="1">
      <alignment horizontal="right" vertical="center" wrapText="1"/>
    </xf>
    <xf numFmtId="0" fontId="34" fillId="2" borderId="0" xfId="0" applyFont="1" applyFill="1"/>
    <xf numFmtId="0" fontId="34" fillId="2" borderId="0" xfId="0" applyFont="1" applyFill="1" applyAlignment="1">
      <alignment horizontal="left" vertical="top"/>
    </xf>
    <xf numFmtId="168" fontId="34" fillId="2" borderId="0" xfId="2" applyNumberFormat="1" applyFont="1" applyFill="1"/>
    <xf numFmtId="0" fontId="3" fillId="0" borderId="0" xfId="0" applyFont="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1" fillId="0" borderId="0" xfId="0" applyFont="1" applyBorder="1" applyAlignment="1">
      <alignment vertical="center" wrapText="1"/>
    </xf>
    <xf numFmtId="164" fontId="17" fillId="2" borderId="1" xfId="0" applyNumberFormat="1" applyFont="1" applyFill="1" applyBorder="1" applyAlignment="1">
      <alignment horizontal="center" vertical="center" wrapText="1"/>
    </xf>
    <xf numFmtId="168" fontId="4" fillId="2" borderId="1" xfId="0" applyNumberFormat="1" applyFont="1" applyFill="1" applyBorder="1" applyAlignment="1">
      <alignment horizontal="center" vertical="center" wrapText="1"/>
    </xf>
    <xf numFmtId="0" fontId="27" fillId="2" borderId="0" xfId="0" applyFont="1" applyFill="1"/>
    <xf numFmtId="0" fontId="27" fillId="2" borderId="0" xfId="0" applyFont="1" applyFill="1" applyAlignment="1">
      <alignment wrapText="1"/>
    </xf>
    <xf numFmtId="0" fontId="27" fillId="2" borderId="0" xfId="0" applyFont="1" applyFill="1" applyAlignment="1">
      <alignment horizontal="left" vertical="top"/>
    </xf>
    <xf numFmtId="168" fontId="27" fillId="2" borderId="0" xfId="2" applyNumberFormat="1" applyFont="1" applyFill="1"/>
    <xf numFmtId="0" fontId="24" fillId="2" borderId="0" xfId="0" applyFont="1" applyFill="1" applyBorder="1" applyAlignment="1">
      <alignment vertical="center" wrapText="1"/>
    </xf>
    <xf numFmtId="0" fontId="24" fillId="0" borderId="0" xfId="0" applyFont="1" applyAlignment="1">
      <alignment horizontal="center"/>
    </xf>
    <xf numFmtId="0" fontId="24" fillId="2" borderId="0" xfId="0" applyFont="1" applyFill="1" applyAlignment="1">
      <alignment horizontal="center" wrapText="1"/>
    </xf>
    <xf numFmtId="0" fontId="21" fillId="2" borderId="3" xfId="0" applyFont="1" applyFill="1" applyBorder="1" applyAlignment="1">
      <alignment vertical="center" wrapText="1"/>
    </xf>
    <xf numFmtId="0" fontId="21" fillId="2" borderId="0" xfId="0" applyFont="1" applyFill="1" applyBorder="1" applyAlignment="1">
      <alignment horizontal="left"/>
    </xf>
    <xf numFmtId="0" fontId="21" fillId="2" borderId="0" xfId="0" applyFont="1" applyFill="1" applyBorder="1" applyAlignment="1">
      <alignment horizontal="left" vertical="top" wrapText="1"/>
    </xf>
    <xf numFmtId="49" fontId="17" fillId="2" borderId="1" xfId="0" applyNumberFormat="1" applyFont="1" applyFill="1" applyBorder="1" applyAlignment="1">
      <alignment horizontal="center" vertical="center" wrapText="1"/>
    </xf>
    <xf numFmtId="164" fontId="19" fillId="2" borderId="1" xfId="0" applyNumberFormat="1" applyFont="1" applyFill="1" applyBorder="1" applyAlignment="1">
      <alignment horizontal="right" vertical="center"/>
    </xf>
    <xf numFmtId="164" fontId="3" fillId="2" borderId="1" xfId="0" applyNumberFormat="1" applyFont="1" applyFill="1" applyBorder="1" applyAlignment="1">
      <alignment horizontal="right" vertical="center"/>
    </xf>
    <xf numFmtId="164" fontId="21" fillId="2" borderId="1" xfId="0" applyNumberFormat="1" applyFont="1" applyFill="1" applyBorder="1" applyAlignment="1">
      <alignment horizontal="right" vertical="center"/>
    </xf>
    <xf numFmtId="164" fontId="3" fillId="2" borderId="1" xfId="0" applyNumberFormat="1" applyFont="1" applyFill="1" applyBorder="1" applyAlignment="1">
      <alignment horizontal="right" vertical="center" wrapText="1"/>
    </xf>
    <xf numFmtId="0" fontId="4" fillId="2" borderId="8" xfId="0" applyFont="1" applyFill="1" applyBorder="1" applyAlignment="1">
      <alignment horizontal="center"/>
    </xf>
    <xf numFmtId="168" fontId="41" fillId="2" borderId="1" xfId="0" applyNumberFormat="1" applyFont="1" applyFill="1" applyBorder="1" applyAlignment="1">
      <alignment vertical="center"/>
    </xf>
    <xf numFmtId="0" fontId="0" fillId="2" borderId="0" xfId="0" applyFont="1" applyFill="1"/>
    <xf numFmtId="1" fontId="0" fillId="2" borderId="0" xfId="0" applyNumberFormat="1" applyFont="1" applyFill="1"/>
    <xf numFmtId="0" fontId="0" fillId="2" borderId="0" xfId="0" applyFont="1" applyFill="1" applyAlignment="1">
      <alignment horizontal="left" vertical="top"/>
    </xf>
    <xf numFmtId="169" fontId="0" fillId="2" borderId="0" xfId="0" applyNumberFormat="1" applyFont="1" applyFill="1"/>
    <xf numFmtId="0" fontId="17" fillId="2" borderId="1" xfId="0" applyFont="1" applyFill="1" applyBorder="1" applyAlignment="1">
      <alignment horizontal="center" vertical="center" wrapText="1"/>
    </xf>
    <xf numFmtId="0" fontId="5" fillId="2" borderId="1" xfId="0" applyFont="1" applyFill="1" applyBorder="1" applyAlignment="1">
      <alignment horizontal="left" vertical="center"/>
    </xf>
    <xf numFmtId="0" fontId="5" fillId="2" borderId="1" xfId="0" applyFont="1" applyFill="1" applyBorder="1" applyAlignment="1">
      <alignment horizontal="center" vertical="center" wrapText="1"/>
    </xf>
    <xf numFmtId="2" fontId="13" fillId="2" borderId="0" xfId="0" applyNumberFormat="1" applyFont="1" applyFill="1" applyAlignment="1">
      <alignment vertical="center"/>
    </xf>
    <xf numFmtId="4" fontId="0" fillId="2" borderId="1" xfId="0" applyNumberFormat="1" applyFill="1" applyBorder="1"/>
    <xf numFmtId="170" fontId="13" fillId="2" borderId="0" xfId="0" applyNumberFormat="1" applyFont="1" applyFill="1" applyAlignment="1">
      <alignment vertical="center"/>
    </xf>
    <xf numFmtId="173" fontId="13" fillId="2" borderId="0" xfId="0" applyNumberFormat="1" applyFont="1" applyFill="1" applyAlignment="1">
      <alignment vertical="center"/>
    </xf>
    <xf numFmtId="164" fontId="18" fillId="2" borderId="1" xfId="0" applyNumberFormat="1" applyFont="1" applyFill="1" applyBorder="1" applyAlignment="1">
      <alignment horizontal="right" vertical="center"/>
    </xf>
    <xf numFmtId="164" fontId="18" fillId="2" borderId="1" xfId="0" applyNumberFormat="1" applyFont="1" applyFill="1" applyBorder="1" applyAlignment="1">
      <alignment horizontal="right" vertical="center" wrapText="1"/>
    </xf>
    <xf numFmtId="164" fontId="19" fillId="2" borderId="1" xfId="0" applyNumberFormat="1" applyFont="1" applyFill="1" applyBorder="1" applyAlignment="1">
      <alignment horizontal="right" vertical="center" wrapText="1"/>
    </xf>
    <xf numFmtId="164" fontId="21" fillId="2" borderId="1" xfId="0" applyNumberFormat="1" applyFont="1" applyFill="1" applyBorder="1" applyAlignment="1">
      <alignment horizontal="right" vertical="center" wrapText="1"/>
    </xf>
    <xf numFmtId="2" fontId="7" fillId="2" borderId="0" xfId="0" applyNumberFormat="1" applyFont="1" applyFill="1" applyBorder="1"/>
    <xf numFmtId="164" fontId="19" fillId="2" borderId="0" xfId="0" applyNumberFormat="1" applyFont="1" applyFill="1" applyBorder="1" applyAlignment="1">
      <alignment horizontal="right" vertical="center"/>
    </xf>
    <xf numFmtId="168" fontId="40" fillId="2" borderId="1" xfId="0" applyNumberFormat="1" applyFont="1" applyFill="1" applyBorder="1" applyAlignment="1">
      <alignment vertical="center" wrapText="1"/>
    </xf>
    <xf numFmtId="4" fontId="17" fillId="0" borderId="1" xfId="0" applyNumberFormat="1"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49" fontId="17" fillId="2" borderId="1" xfId="0" applyNumberFormat="1" applyFont="1" applyFill="1" applyBorder="1" applyAlignment="1">
      <alignment horizontal="center" vertical="center"/>
    </xf>
    <xf numFmtId="0" fontId="3" fillId="2" borderId="0" xfId="0" applyFont="1" applyFill="1"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top" wrapText="1"/>
    </xf>
    <xf numFmtId="0" fontId="3"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24" fillId="2" borderId="0" xfId="0" applyFont="1" applyFill="1" applyBorder="1" applyAlignment="1">
      <alignment horizontal="left" vertical="center" wrapText="1"/>
    </xf>
    <xf numFmtId="49" fontId="3" fillId="2" borderId="1" xfId="0" applyNumberFormat="1" applyFont="1" applyFill="1" applyBorder="1" applyAlignment="1">
      <alignment horizontal="center" vertical="center" wrapText="1"/>
    </xf>
    <xf numFmtId="3" fontId="3" fillId="0" borderId="1" xfId="0" applyNumberFormat="1" applyFont="1" applyBorder="1" applyAlignment="1">
      <alignment horizontal="center" vertical="center"/>
    </xf>
    <xf numFmtId="0" fontId="5" fillId="2" borderId="0" xfId="0" applyFont="1" applyFill="1" applyAlignment="1">
      <alignment horizontal="right" vertical="top"/>
    </xf>
    <xf numFmtId="0" fontId="5" fillId="2" borderId="0" xfId="0" applyFont="1" applyFill="1" applyBorder="1" applyAlignment="1">
      <alignment vertical="top"/>
    </xf>
    <xf numFmtId="168" fontId="7" fillId="2" borderId="0" xfId="2" applyNumberFormat="1" applyFont="1" applyFill="1" applyAlignment="1">
      <alignment horizontal="right" vertical="top"/>
    </xf>
    <xf numFmtId="0" fontId="4" fillId="2" borderId="0" xfId="0" applyFont="1" applyFill="1" applyAlignment="1">
      <alignment horizontal="right" vertical="top"/>
    </xf>
    <xf numFmtId="0" fontId="4" fillId="2" borderId="0" xfId="0" applyFont="1" applyFill="1" applyAlignment="1">
      <alignment horizontal="center" wrapText="1"/>
    </xf>
    <xf numFmtId="49" fontId="42" fillId="2" borderId="3" xfId="0" applyNumberFormat="1" applyFont="1" applyFill="1" applyBorder="1" applyAlignment="1">
      <alignment vertical="center" wrapText="1"/>
    </xf>
    <xf numFmtId="0" fontId="1" fillId="2" borderId="0" xfId="0" applyFont="1" applyFill="1" applyBorder="1" applyAlignment="1">
      <alignment horizontal="center" vertical="center"/>
    </xf>
    <xf numFmtId="168" fontId="1" fillId="2" borderId="0" xfId="0" applyNumberFormat="1" applyFont="1" applyFill="1" applyBorder="1" applyAlignment="1">
      <alignment horizontal="center" vertical="center"/>
    </xf>
    <xf numFmtId="168" fontId="4" fillId="0"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34" fillId="2" borderId="1" xfId="0" applyFont="1" applyFill="1" applyBorder="1" applyAlignment="1">
      <alignment horizontal="left" vertical="center"/>
    </xf>
    <xf numFmtId="168" fontId="11" fillId="2" borderId="1" xfId="0" applyNumberFormat="1" applyFont="1" applyFill="1" applyBorder="1" applyAlignment="1">
      <alignment horizontal="right" vertical="center" wrapText="1"/>
    </xf>
    <xf numFmtId="0" fontId="15" fillId="2" borderId="1" xfId="0" applyFont="1" applyFill="1" applyBorder="1" applyAlignment="1">
      <alignment horizontal="left" vertical="center"/>
    </xf>
    <xf numFmtId="168" fontId="15" fillId="2" borderId="1" xfId="0" applyNumberFormat="1" applyFont="1" applyFill="1" applyBorder="1" applyAlignment="1">
      <alignment horizontal="right" vertical="center"/>
    </xf>
    <xf numFmtId="168" fontId="4" fillId="2" borderId="1" xfId="0" applyNumberFormat="1" applyFont="1" applyFill="1" applyBorder="1" applyAlignment="1">
      <alignment horizontal="right" vertical="center" wrapText="1"/>
    </xf>
    <xf numFmtId="168" fontId="4" fillId="2" borderId="1" xfId="0" applyNumberFormat="1" applyFont="1" applyFill="1" applyBorder="1" applyAlignment="1">
      <alignment horizontal="right" vertical="center"/>
    </xf>
    <xf numFmtId="49" fontId="11" fillId="2" borderId="0" xfId="0" applyNumberFormat="1" applyFont="1" applyFill="1" applyBorder="1" applyAlignment="1">
      <alignment horizontal="center" vertical="center"/>
    </xf>
    <xf numFmtId="168" fontId="4" fillId="2" borderId="0" xfId="0" applyNumberFormat="1" applyFont="1" applyFill="1" applyBorder="1" applyAlignment="1">
      <alignment horizontal="center" vertical="center"/>
    </xf>
    <xf numFmtId="1" fontId="4" fillId="2" borderId="0" xfId="0" applyNumberFormat="1" applyFont="1" applyFill="1" applyBorder="1" applyAlignment="1">
      <alignment horizontal="center" vertical="center"/>
    </xf>
    <xf numFmtId="0" fontId="4" fillId="0" borderId="0" xfId="0" applyFont="1" applyAlignment="1">
      <alignment horizontal="center" vertical="center"/>
    </xf>
    <xf numFmtId="0" fontId="43" fillId="2" borderId="3" xfId="0" applyFont="1" applyFill="1" applyBorder="1" applyAlignment="1">
      <alignment horizontal="center" vertical="center"/>
    </xf>
    <xf numFmtId="0" fontId="43" fillId="2" borderId="0" xfId="0" applyFont="1" applyFill="1" applyBorder="1" applyAlignment="1">
      <alignment horizontal="left" vertical="center"/>
    </xf>
    <xf numFmtId="0" fontId="15" fillId="2" borderId="6" xfId="0" applyFont="1" applyFill="1" applyBorder="1" applyAlignment="1">
      <alignment horizontal="center" vertical="center"/>
    </xf>
    <xf numFmtId="164" fontId="15" fillId="2" borderId="1" xfId="0" applyNumberFormat="1" applyFont="1" applyFill="1" applyBorder="1" applyAlignment="1">
      <alignment horizontal="center" vertical="center" wrapText="1"/>
    </xf>
    <xf numFmtId="0" fontId="15" fillId="2" borderId="4" xfId="0" applyFont="1" applyFill="1" applyBorder="1" applyAlignment="1">
      <alignment horizontal="center" vertical="center" wrapText="1"/>
    </xf>
    <xf numFmtId="3" fontId="15" fillId="2" borderId="1" xfId="0" applyNumberFormat="1" applyFont="1" applyFill="1" applyBorder="1" applyAlignment="1">
      <alignment horizontal="center" vertical="center" wrapText="1"/>
    </xf>
    <xf numFmtId="3" fontId="15" fillId="2" borderId="4" xfId="0" applyNumberFormat="1" applyFont="1" applyFill="1" applyBorder="1" applyAlignment="1">
      <alignment horizontal="center" vertical="center" wrapText="1"/>
    </xf>
    <xf numFmtId="1" fontId="15" fillId="2" borderId="1" xfId="0" applyNumberFormat="1" applyFont="1" applyFill="1" applyBorder="1" applyAlignment="1">
      <alignment horizontal="center" vertical="center"/>
    </xf>
    <xf numFmtId="0" fontId="15" fillId="2" borderId="1" xfId="0" applyFont="1" applyFill="1" applyBorder="1" applyAlignment="1">
      <alignment horizontal="left" vertical="center" wrapText="1"/>
    </xf>
    <xf numFmtId="3" fontId="15" fillId="2" borderId="1" xfId="0" applyNumberFormat="1" applyFont="1" applyFill="1" applyBorder="1" applyAlignment="1">
      <alignment horizontal="center" vertical="center"/>
    </xf>
    <xf numFmtId="3" fontId="15" fillId="2" borderId="1" xfId="4" applyNumberFormat="1" applyFont="1" applyFill="1" applyBorder="1" applyAlignment="1">
      <alignment horizontal="center" vertical="center"/>
    </xf>
    <xf numFmtId="3" fontId="15" fillId="2" borderId="1" xfId="0" applyNumberFormat="1" applyFont="1" applyFill="1" applyBorder="1" applyAlignment="1">
      <alignment vertical="center"/>
    </xf>
    <xf numFmtId="4" fontId="15" fillId="2" borderId="1" xfId="0" applyNumberFormat="1" applyFont="1" applyFill="1" applyBorder="1" applyAlignment="1">
      <alignment horizontal="center" vertical="center"/>
    </xf>
    <xf numFmtId="0" fontId="44" fillId="2" borderId="0" xfId="0" applyFont="1" applyFill="1"/>
    <xf numFmtId="164" fontId="44" fillId="2" borderId="0" xfId="0" applyNumberFormat="1" applyFont="1" applyFill="1" applyAlignment="1">
      <alignment horizontal="right"/>
    </xf>
    <xf numFmtId="164" fontId="44" fillId="2" borderId="0" xfId="0" applyNumberFormat="1" applyFont="1" applyFill="1" applyAlignment="1"/>
    <xf numFmtId="4" fontId="34" fillId="2" borderId="0" xfId="4" applyNumberFormat="1" applyFont="1" applyFill="1" applyBorder="1" applyAlignment="1">
      <alignment horizontal="center" vertical="center"/>
    </xf>
    <xf numFmtId="4" fontId="44" fillId="2" borderId="0" xfId="0" applyNumberFormat="1" applyFont="1" applyFill="1" applyBorder="1"/>
    <xf numFmtId="0" fontId="21" fillId="0" borderId="0" xfId="0" applyFont="1" applyBorder="1" applyAlignment="1">
      <alignment horizontal="center" vertical="center" wrapText="1"/>
    </xf>
    <xf numFmtId="0" fontId="17" fillId="2" borderId="1" xfId="0" applyNumberFormat="1" applyFont="1" applyFill="1" applyBorder="1" applyAlignment="1">
      <alignment horizontal="left" vertical="center" wrapText="1"/>
    </xf>
    <xf numFmtId="0" fontId="1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NumberFormat="1" applyFont="1" applyFill="1" applyBorder="1" applyAlignment="1">
      <alignment horizontal="center" vertical="center" wrapText="1"/>
    </xf>
    <xf numFmtId="0" fontId="3" fillId="2" borderId="6"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23" fillId="2" borderId="1" xfId="0" applyFont="1" applyFill="1" applyBorder="1" applyAlignment="1">
      <alignment horizontal="left" vertical="center" wrapText="1"/>
    </xf>
    <xf numFmtId="0" fontId="17"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30" fillId="2" borderId="1" xfId="0" applyFont="1" applyFill="1" applyBorder="1" applyAlignment="1">
      <alignment horizontal="left" vertical="center" wrapText="1"/>
    </xf>
    <xf numFmtId="0" fontId="17" fillId="2" borderId="6" xfId="3" applyFont="1" applyFill="1" applyBorder="1" applyAlignment="1">
      <alignment horizontal="left" vertical="center" wrapText="1"/>
    </xf>
    <xf numFmtId="0" fontId="17" fillId="2" borderId="1" xfId="3" applyFont="1" applyFill="1" applyBorder="1" applyAlignment="1">
      <alignment horizontal="left" vertical="center" wrapText="1"/>
    </xf>
    <xf numFmtId="0" fontId="17" fillId="2" borderId="1" xfId="0" applyFont="1" applyFill="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11" fillId="2" borderId="8" xfId="0" applyFont="1" applyFill="1" applyBorder="1" applyAlignment="1">
      <alignment horizontal="center" vertical="center"/>
    </xf>
    <xf numFmtId="0" fontId="4" fillId="2" borderId="8" xfId="0" applyFont="1" applyFill="1" applyBorder="1" applyAlignment="1">
      <alignment horizontal="center" vertical="center"/>
    </xf>
    <xf numFmtId="2" fontId="3" fillId="2" borderId="0" xfId="0" applyNumberFormat="1" applyFont="1" applyFill="1"/>
    <xf numFmtId="49" fontId="38" fillId="2" borderId="1" xfId="0" applyNumberFormat="1" applyFont="1" applyFill="1" applyBorder="1" applyAlignment="1">
      <alignment horizontal="center" vertical="center" wrapText="1"/>
    </xf>
    <xf numFmtId="0" fontId="3" fillId="0" borderId="0" xfId="0" applyFont="1"/>
    <xf numFmtId="0" fontId="21" fillId="2" borderId="1" xfId="0" applyFont="1" applyFill="1" applyBorder="1" applyAlignment="1">
      <alignment vertical="center" wrapText="1"/>
    </xf>
    <xf numFmtId="0" fontId="3" fillId="2" borderId="1" xfId="0" applyNumberFormat="1" applyFont="1" applyFill="1" applyBorder="1" applyAlignment="1">
      <alignment vertical="center" wrapText="1"/>
    </xf>
    <xf numFmtId="0" fontId="38" fillId="2" borderId="1" xfId="0" applyFont="1" applyFill="1" applyBorder="1" applyAlignment="1">
      <alignment horizontal="left" vertical="center" wrapText="1"/>
    </xf>
    <xf numFmtId="0" fontId="3" fillId="2" borderId="1" xfId="0" applyFont="1" applyFill="1" applyBorder="1" applyAlignment="1">
      <alignment vertical="center"/>
    </xf>
    <xf numFmtId="0" fontId="3" fillId="0" borderId="0" xfId="0" applyFont="1" applyAlignment="1">
      <alignment vertical="center" wrapText="1"/>
    </xf>
    <xf numFmtId="0" fontId="19" fillId="2" borderId="1" xfId="0" applyFont="1" applyFill="1" applyBorder="1" applyAlignment="1">
      <alignment horizontal="left" vertical="center"/>
    </xf>
    <xf numFmtId="0" fontId="16" fillId="2" borderId="1" xfId="0" applyFont="1" applyFill="1" applyBorder="1" applyAlignment="1">
      <alignment vertical="center" wrapText="1"/>
    </xf>
    <xf numFmtId="49" fontId="19" fillId="2" borderId="1" xfId="0" applyNumberFormat="1" applyFont="1" applyFill="1" applyBorder="1" applyAlignment="1">
      <alignment horizontal="center" vertical="center"/>
    </xf>
    <xf numFmtId="0" fontId="19" fillId="2" borderId="1" xfId="0" applyFont="1" applyFill="1" applyBorder="1" applyAlignment="1">
      <alignment horizontal="left" vertical="center" wrapText="1"/>
    </xf>
    <xf numFmtId="0" fontId="39" fillId="2" borderId="1" xfId="0" applyFont="1" applyFill="1" applyBorder="1" applyAlignment="1">
      <alignment horizontal="left" vertical="center" wrapText="1"/>
    </xf>
    <xf numFmtId="0" fontId="29" fillId="2" borderId="1" xfId="0" applyFont="1" applyFill="1" applyBorder="1" applyAlignment="1">
      <alignment vertical="center"/>
    </xf>
    <xf numFmtId="0" fontId="15" fillId="2" borderId="0" xfId="0" applyFont="1" applyFill="1" applyAlignment="1">
      <alignment vertical="center"/>
    </xf>
    <xf numFmtId="0" fontId="15"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6" fillId="2" borderId="0"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top" wrapText="1"/>
    </xf>
    <xf numFmtId="0" fontId="19" fillId="2" borderId="4"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7" fillId="2" borderId="1" xfId="0" applyNumberFormat="1" applyFont="1" applyFill="1" applyBorder="1" applyAlignment="1">
      <alignment horizontal="left" vertical="center" wrapText="1"/>
    </xf>
    <xf numFmtId="0" fontId="19"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9" fillId="2" borderId="7" xfId="0" applyFont="1" applyFill="1" applyBorder="1" applyAlignment="1">
      <alignment horizontal="center" vertical="center"/>
    </xf>
    <xf numFmtId="0" fontId="19" fillId="2" borderId="5"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5" xfId="0" applyFont="1" applyFill="1" applyBorder="1" applyAlignment="1">
      <alignment horizontal="center" vertical="center"/>
    </xf>
    <xf numFmtId="0" fontId="3" fillId="2" borderId="2"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2"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2" borderId="0" xfId="0" applyFont="1" applyFill="1" applyBorder="1" applyAlignment="1">
      <alignment horizontal="center" vertical="top"/>
    </xf>
    <xf numFmtId="0" fontId="3" fillId="2" borderId="1" xfId="0" applyNumberFormat="1" applyFont="1" applyFill="1" applyBorder="1" applyAlignment="1">
      <alignment horizontal="center" vertical="center" wrapText="1"/>
    </xf>
    <xf numFmtId="0" fontId="15" fillId="2" borderId="2"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6"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6" xfId="0" applyFont="1" applyFill="1" applyBorder="1" applyAlignment="1">
      <alignment horizontal="center" vertical="center"/>
    </xf>
    <xf numFmtId="0" fontId="23" fillId="2" borderId="1" xfId="0" applyFont="1" applyFill="1" applyBorder="1" applyAlignment="1">
      <alignment horizontal="left" vertical="center" wrapText="1"/>
    </xf>
    <xf numFmtId="0" fontId="30" fillId="2" borderId="1" xfId="0" applyFont="1" applyFill="1" applyBorder="1" applyAlignment="1">
      <alignment horizontal="left" vertical="center" wrapText="1"/>
    </xf>
    <xf numFmtId="0" fontId="17"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6" xfId="0" applyFont="1" applyFill="1" applyBorder="1" applyAlignment="1">
      <alignment horizontal="center" vertical="center"/>
    </xf>
    <xf numFmtId="0" fontId="15" fillId="2" borderId="2" xfId="0" applyFont="1" applyFill="1" applyBorder="1" applyAlignment="1">
      <alignment horizontal="center"/>
    </xf>
    <xf numFmtId="0" fontId="15" fillId="2" borderId="8" xfId="0" applyFont="1" applyFill="1" applyBorder="1" applyAlignment="1">
      <alignment horizontal="center"/>
    </xf>
    <xf numFmtId="0" fontId="15" fillId="2" borderId="6" xfId="0" applyFont="1" applyFill="1" applyBorder="1" applyAlignment="1">
      <alignment horizontal="center"/>
    </xf>
    <xf numFmtId="0" fontId="9" fillId="2" borderId="0" xfId="0" applyFont="1" applyFill="1" applyBorder="1" applyAlignment="1">
      <alignment horizontal="center" vertical="top" wrapText="1"/>
    </xf>
    <xf numFmtId="0" fontId="9" fillId="2" borderId="0" xfId="0" applyFont="1" applyFill="1" applyBorder="1" applyAlignment="1">
      <alignment horizontal="center" vertical="top"/>
    </xf>
    <xf numFmtId="0" fontId="17" fillId="2" borderId="1" xfId="0" applyFont="1" applyFill="1" applyBorder="1" applyAlignment="1">
      <alignment horizontal="center" vertical="center" wrapText="1"/>
    </xf>
    <xf numFmtId="168" fontId="17" fillId="2" borderId="1" xfId="2" applyNumberFormat="1" applyFont="1" applyFill="1" applyBorder="1" applyAlignment="1">
      <alignment horizontal="center" vertical="center" wrapText="1"/>
    </xf>
    <xf numFmtId="0" fontId="23" fillId="2" borderId="2" xfId="3" applyFont="1" applyFill="1" applyBorder="1" applyAlignment="1">
      <alignment horizontal="left" vertical="center" wrapText="1"/>
    </xf>
    <xf numFmtId="0" fontId="23" fillId="2" borderId="8" xfId="3" applyFont="1" applyFill="1" applyBorder="1" applyAlignment="1">
      <alignment horizontal="left" vertical="center" wrapText="1"/>
    </xf>
    <xf numFmtId="0" fontId="23" fillId="2" borderId="6" xfId="3" applyFont="1" applyFill="1" applyBorder="1" applyAlignment="1">
      <alignment horizontal="left" vertical="center" wrapText="1"/>
    </xf>
    <xf numFmtId="0" fontId="23" fillId="2" borderId="2" xfId="3" applyFont="1" applyFill="1" applyBorder="1" applyAlignment="1">
      <alignment horizontal="center" vertical="center" wrapText="1"/>
    </xf>
    <xf numFmtId="0" fontId="23" fillId="2" borderId="8" xfId="3" applyFont="1" applyFill="1" applyBorder="1" applyAlignment="1">
      <alignment horizontal="center" vertical="center" wrapText="1"/>
    </xf>
    <xf numFmtId="0" fontId="23" fillId="2" borderId="6" xfId="3" applyFont="1" applyFill="1" applyBorder="1" applyAlignment="1">
      <alignment horizontal="center" vertical="center" wrapText="1"/>
    </xf>
    <xf numFmtId="168" fontId="17" fillId="2" borderId="2" xfId="3" applyNumberFormat="1" applyFont="1" applyFill="1" applyBorder="1" applyAlignment="1">
      <alignment vertical="center" wrapText="1"/>
    </xf>
    <xf numFmtId="168" fontId="17" fillId="2" borderId="8" xfId="3" applyNumberFormat="1" applyFont="1" applyFill="1" applyBorder="1" applyAlignment="1">
      <alignment vertical="center" wrapText="1"/>
    </xf>
    <xf numFmtId="0" fontId="17" fillId="2" borderId="2" xfId="3" applyFont="1" applyFill="1" applyBorder="1" applyAlignment="1">
      <alignment horizontal="left" vertical="center" wrapText="1"/>
    </xf>
    <xf numFmtId="0" fontId="17" fillId="2" borderId="8" xfId="3" applyFont="1" applyFill="1" applyBorder="1" applyAlignment="1">
      <alignment horizontal="left" vertical="center" wrapText="1"/>
    </xf>
    <xf numFmtId="0" fontId="17" fillId="2" borderId="6" xfId="3" applyFont="1" applyFill="1" applyBorder="1" applyAlignment="1">
      <alignment horizontal="left" vertical="center" wrapText="1"/>
    </xf>
    <xf numFmtId="0" fontId="17" fillId="2" borderId="2" xfId="0" applyFont="1" applyFill="1" applyBorder="1" applyAlignment="1">
      <alignment vertical="center" wrapText="1"/>
    </xf>
    <xf numFmtId="0" fontId="17" fillId="2" borderId="8" xfId="0" applyFont="1" applyFill="1" applyBorder="1" applyAlignment="1">
      <alignment vertical="center" wrapText="1"/>
    </xf>
    <xf numFmtId="0" fontId="23" fillId="2" borderId="2" xfId="3" applyFont="1" applyFill="1" applyBorder="1" applyAlignment="1">
      <alignment vertical="center" wrapText="1"/>
    </xf>
    <xf numFmtId="0" fontId="23" fillId="2" borderId="8" xfId="3" applyFont="1" applyFill="1" applyBorder="1" applyAlignment="1">
      <alignment vertical="center" wrapText="1"/>
    </xf>
    <xf numFmtId="0" fontId="17" fillId="2" borderId="2" xfId="3" applyFont="1" applyFill="1" applyBorder="1" applyAlignment="1">
      <alignment vertical="center" wrapText="1"/>
    </xf>
    <xf numFmtId="0" fontId="17" fillId="2" borderId="8" xfId="3" applyFont="1" applyFill="1" applyBorder="1" applyAlignment="1">
      <alignment vertical="center" wrapText="1"/>
    </xf>
    <xf numFmtId="0" fontId="17" fillId="2" borderId="2" xfId="0" applyFont="1" applyFill="1" applyBorder="1" applyAlignment="1" applyProtection="1">
      <alignment vertical="center" wrapText="1"/>
    </xf>
    <xf numFmtId="0" fontId="17" fillId="2" borderId="6" xfId="0" applyFont="1" applyFill="1" applyBorder="1" applyAlignment="1" applyProtection="1">
      <alignment vertical="center" wrapText="1"/>
    </xf>
    <xf numFmtId="0" fontId="17" fillId="2" borderId="8" xfId="0" applyFont="1" applyFill="1" applyBorder="1" applyAlignment="1" applyProtection="1">
      <alignment vertical="center" wrapText="1"/>
    </xf>
    <xf numFmtId="0" fontId="0" fillId="2" borderId="0" xfId="0" applyFill="1" applyBorder="1" applyAlignment="1">
      <alignment horizontal="center"/>
    </xf>
    <xf numFmtId="0" fontId="17" fillId="2" borderId="1" xfId="0" applyFont="1" applyFill="1" applyBorder="1" applyAlignment="1">
      <alignment vertical="center" wrapText="1"/>
    </xf>
    <xf numFmtId="0" fontId="17" fillId="2" borderId="1" xfId="3"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6" xfId="0" applyFont="1" applyFill="1" applyBorder="1" applyAlignment="1">
      <alignment horizontal="left" vertical="center" wrapText="1"/>
    </xf>
    <xf numFmtId="168" fontId="23" fillId="2" borderId="2" xfId="3" applyNumberFormat="1" applyFont="1" applyFill="1" applyBorder="1" applyAlignment="1">
      <alignment vertical="center" wrapText="1"/>
    </xf>
    <xf numFmtId="0" fontId="23" fillId="2" borderId="2" xfId="0" applyNumberFormat="1" applyFont="1" applyFill="1" applyBorder="1" applyAlignment="1" applyProtection="1">
      <alignment vertical="center" wrapText="1"/>
    </xf>
    <xf numFmtId="0" fontId="23" fillId="2" borderId="8" xfId="0" applyNumberFormat="1" applyFont="1" applyFill="1" applyBorder="1" applyAlignment="1" applyProtection="1">
      <alignment vertical="center" wrapText="1"/>
    </xf>
    <xf numFmtId="0" fontId="17" fillId="2" borderId="6" xfId="0" applyFont="1" applyFill="1" applyBorder="1" applyAlignment="1">
      <alignment vertical="center" wrapText="1"/>
    </xf>
    <xf numFmtId="168" fontId="17" fillId="2" borderId="6" xfId="3" applyNumberFormat="1" applyFont="1" applyFill="1" applyBorder="1" applyAlignment="1">
      <alignment vertical="center" wrapText="1"/>
    </xf>
    <xf numFmtId="168" fontId="17" fillId="2" borderId="2" xfId="3" applyNumberFormat="1" applyFont="1" applyFill="1" applyBorder="1" applyAlignment="1">
      <alignment horizontal="left" vertical="center" wrapText="1"/>
    </xf>
    <xf numFmtId="168" fontId="17" fillId="2" borderId="8" xfId="3" applyNumberFormat="1" applyFont="1" applyFill="1" applyBorder="1" applyAlignment="1">
      <alignment horizontal="left" vertical="center" wrapText="1"/>
    </xf>
    <xf numFmtId="168" fontId="17" fillId="2" borderId="6" xfId="3" applyNumberFormat="1" applyFont="1" applyFill="1" applyBorder="1" applyAlignment="1">
      <alignment horizontal="left" vertical="center" wrapText="1"/>
    </xf>
    <xf numFmtId="0" fontId="5" fillId="2" borderId="0" xfId="0" applyFont="1" applyFill="1" applyAlignment="1">
      <alignment horizontal="right"/>
    </xf>
    <xf numFmtId="0" fontId="21" fillId="2" borderId="3"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3" fillId="0" borderId="0" xfId="0" applyFont="1" applyAlignment="1">
      <alignment horizontal="left"/>
    </xf>
    <xf numFmtId="0" fontId="5" fillId="0" borderId="0" xfId="0" applyFont="1" applyAlignment="1">
      <alignment horizontal="right" vertical="center"/>
    </xf>
    <xf numFmtId="0" fontId="6"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4" xfId="0" applyFont="1" applyFill="1" applyBorder="1" applyAlignment="1">
      <alignment horizontal="center" vertical="top" wrapText="1"/>
    </xf>
    <xf numFmtId="0" fontId="3" fillId="0" borderId="5" xfId="0" applyFont="1" applyFill="1" applyBorder="1" applyAlignment="1">
      <alignment horizontal="center" vertical="top"/>
    </xf>
    <xf numFmtId="0" fontId="3" fillId="2" borderId="0" xfId="0" applyFont="1" applyFill="1" applyBorder="1" applyAlignment="1">
      <alignment horizontal="left" vertical="center" wrapText="1"/>
    </xf>
    <xf numFmtId="0" fontId="7" fillId="2" borderId="0" xfId="0" applyFont="1" applyFill="1" applyAlignment="1">
      <alignment horizontal="right" vertical="top"/>
    </xf>
    <xf numFmtId="0" fontId="9" fillId="2" borderId="0" xfId="0" applyFont="1" applyFill="1" applyAlignment="1">
      <alignment horizontal="center" vertical="top" wrapText="1"/>
    </xf>
    <xf numFmtId="0" fontId="43" fillId="2" borderId="0" xfId="0" applyFont="1" applyFill="1" applyBorder="1" applyAlignment="1">
      <alignment horizontal="right" vertical="center"/>
    </xf>
    <xf numFmtId="0" fontId="15" fillId="2" borderId="2"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5" fillId="2" borderId="4"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5" xfId="0" applyFont="1" applyFill="1" applyBorder="1" applyAlignment="1">
      <alignment horizontal="center" vertical="center"/>
    </xf>
    <xf numFmtId="4" fontId="4" fillId="2" borderId="2" xfId="0" applyNumberFormat="1" applyFont="1" applyFill="1" applyBorder="1" applyAlignment="1">
      <alignment horizontal="center" vertical="center"/>
    </xf>
    <xf numFmtId="4" fontId="4" fillId="2" borderId="8" xfId="0" applyNumberFormat="1" applyFont="1" applyFill="1" applyBorder="1" applyAlignment="1">
      <alignment horizontal="center" vertical="center"/>
    </xf>
    <xf numFmtId="4" fontId="4" fillId="2" borderId="6" xfId="0" applyNumberFormat="1"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1" fillId="2" borderId="2"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6" xfId="0" applyFont="1" applyFill="1" applyBorder="1" applyAlignment="1">
      <alignment horizontal="left" vertical="center" wrapText="1"/>
    </xf>
    <xf numFmtId="0" fontId="6" fillId="2" borderId="0" xfId="0" applyFont="1" applyFill="1" applyAlignment="1">
      <alignment horizontal="center" wrapText="1"/>
    </xf>
    <xf numFmtId="0" fontId="6" fillId="2" borderId="0" xfId="0" applyFont="1" applyFill="1" applyAlignment="1">
      <alignment horizontal="center"/>
    </xf>
    <xf numFmtId="168" fontId="4" fillId="2" borderId="4" xfId="0" applyNumberFormat="1" applyFont="1" applyFill="1" applyBorder="1" applyAlignment="1">
      <alignment horizontal="center" vertical="center" wrapText="1"/>
    </xf>
    <xf numFmtId="168" fontId="4" fillId="2" borderId="7" xfId="0" applyNumberFormat="1" applyFont="1" applyFill="1" applyBorder="1" applyAlignment="1">
      <alignment horizontal="center" vertical="center" wrapText="1"/>
    </xf>
    <xf numFmtId="168" fontId="4" fillId="2" borderId="5" xfId="0" applyNumberFormat="1" applyFont="1" applyFill="1" applyBorder="1" applyAlignment="1">
      <alignment horizontal="center" vertical="center" wrapText="1"/>
    </xf>
    <xf numFmtId="0" fontId="4" fillId="2" borderId="2" xfId="0" applyFont="1" applyFill="1" applyBorder="1" applyAlignment="1">
      <alignment horizontal="center"/>
    </xf>
    <xf numFmtId="0" fontId="4" fillId="2" borderId="8" xfId="0" applyFont="1" applyFill="1" applyBorder="1" applyAlignment="1">
      <alignment horizontal="center"/>
    </xf>
    <xf numFmtId="0" fontId="4" fillId="2" borderId="2" xfId="0" applyFont="1" applyFill="1" applyBorder="1" applyAlignment="1">
      <alignment horizontal="center" vertical="center"/>
    </xf>
    <xf numFmtId="0" fontId="4" fillId="2" borderId="8"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6" xfId="0" applyFont="1" applyFill="1" applyBorder="1" applyAlignment="1">
      <alignment horizontal="center" vertical="center"/>
    </xf>
    <xf numFmtId="49" fontId="4" fillId="2" borderId="2" xfId="0" applyNumberFormat="1" applyFont="1" applyFill="1" applyBorder="1" applyAlignment="1">
      <alignment horizontal="center" vertical="center" wrapText="1"/>
    </xf>
    <xf numFmtId="49" fontId="4" fillId="2" borderId="8"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9" fontId="4" fillId="2" borderId="2" xfId="0" applyNumberFormat="1" applyFont="1" applyFill="1" applyBorder="1" applyAlignment="1">
      <alignment horizontal="left" vertical="center" wrapText="1"/>
    </xf>
    <xf numFmtId="49" fontId="4" fillId="2" borderId="8" xfId="0" applyNumberFormat="1" applyFont="1" applyFill="1" applyBorder="1" applyAlignment="1">
      <alignment horizontal="left" vertical="center" wrapText="1"/>
    </xf>
    <xf numFmtId="49" fontId="4" fillId="2" borderId="6" xfId="0" applyNumberFormat="1" applyFont="1" applyFill="1" applyBorder="1" applyAlignment="1">
      <alignment horizontal="left" vertical="center" wrapText="1"/>
    </xf>
    <xf numFmtId="3" fontId="4" fillId="2" borderId="2" xfId="0" applyNumberFormat="1" applyFont="1" applyFill="1" applyBorder="1" applyAlignment="1">
      <alignment horizontal="left" vertical="center" wrapText="1"/>
    </xf>
    <xf numFmtId="3" fontId="4" fillId="2" borderId="8" xfId="0" applyNumberFormat="1" applyFont="1" applyFill="1" applyBorder="1" applyAlignment="1">
      <alignment horizontal="left" vertical="center" wrapText="1"/>
    </xf>
    <xf numFmtId="3" fontId="4" fillId="2" borderId="6" xfId="0" applyNumberFormat="1" applyFont="1" applyFill="1" applyBorder="1" applyAlignment="1">
      <alignment horizontal="left" vertical="center" wrapText="1"/>
    </xf>
    <xf numFmtId="3" fontId="4" fillId="2" borderId="2" xfId="0" applyNumberFormat="1" applyFont="1" applyFill="1" applyBorder="1" applyAlignment="1">
      <alignment horizontal="center" vertical="center" wrapText="1"/>
    </xf>
    <xf numFmtId="3" fontId="4" fillId="2" borderId="8" xfId="0" applyNumberFormat="1" applyFont="1" applyFill="1" applyBorder="1" applyAlignment="1">
      <alignment horizontal="center" vertical="center" wrapText="1"/>
    </xf>
    <xf numFmtId="3" fontId="4" fillId="2" borderId="6" xfId="0" applyNumberFormat="1" applyFont="1" applyFill="1" applyBorder="1" applyAlignment="1">
      <alignment horizontal="center" vertical="center" wrapText="1"/>
    </xf>
    <xf numFmtId="0" fontId="4" fillId="2" borderId="6" xfId="0" applyFont="1" applyFill="1" applyBorder="1" applyAlignment="1">
      <alignment horizontal="center" vertical="center"/>
    </xf>
    <xf numFmtId="49" fontId="4" fillId="2" borderId="2" xfId="0" applyNumberFormat="1" applyFont="1" applyFill="1" applyBorder="1" applyAlignment="1">
      <alignment horizontal="center" vertical="center"/>
    </xf>
    <xf numFmtId="49" fontId="4" fillId="2" borderId="8"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172" fontId="4" fillId="2" borderId="2" xfId="0" applyNumberFormat="1" applyFont="1" applyFill="1" applyBorder="1" applyAlignment="1">
      <alignment horizontal="center" vertical="center" wrapText="1"/>
    </xf>
    <xf numFmtId="172" fontId="4" fillId="2" borderId="8" xfId="0" applyNumberFormat="1" applyFont="1" applyFill="1" applyBorder="1" applyAlignment="1">
      <alignment horizontal="center" vertical="center" wrapText="1"/>
    </xf>
    <xf numFmtId="172" fontId="4" fillId="2" borderId="6" xfId="0" applyNumberFormat="1" applyFont="1" applyFill="1" applyBorder="1" applyAlignment="1">
      <alignment horizontal="center" vertical="center" wrapText="1"/>
    </xf>
    <xf numFmtId="49" fontId="4" fillId="2" borderId="9" xfId="0" applyNumberFormat="1" applyFont="1" applyFill="1" applyBorder="1" applyAlignment="1">
      <alignment horizontal="left" vertical="center"/>
    </xf>
    <xf numFmtId="0" fontId="4" fillId="0" borderId="0" xfId="0" applyFont="1" applyFill="1" applyBorder="1" applyAlignment="1">
      <alignment horizontal="left" vertical="center" wrapText="1"/>
    </xf>
    <xf numFmtId="168" fontId="4" fillId="0" borderId="2" xfId="0" applyNumberFormat="1" applyFont="1" applyFill="1" applyBorder="1" applyAlignment="1">
      <alignment horizontal="center" vertical="center" wrapText="1"/>
    </xf>
    <xf numFmtId="168" fontId="4" fillId="0" borderId="6"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center" vertical="center" wrapText="1"/>
    </xf>
    <xf numFmtId="1" fontId="4" fillId="2" borderId="8" xfId="0" applyNumberFormat="1" applyFont="1" applyFill="1" applyBorder="1" applyAlignment="1">
      <alignment horizontal="center" vertical="center" wrapText="1"/>
    </xf>
    <xf numFmtId="1" fontId="4" fillId="2" borderId="6" xfId="0" applyNumberFormat="1" applyFont="1" applyFill="1" applyBorder="1" applyAlignment="1">
      <alignment horizontal="center" vertical="center" wrapText="1"/>
    </xf>
    <xf numFmtId="49" fontId="11" fillId="2" borderId="0" xfId="0" applyNumberFormat="1" applyFont="1" applyFill="1" applyBorder="1" applyAlignment="1">
      <alignment horizontal="center" vertical="center"/>
    </xf>
    <xf numFmtId="14" fontId="4" fillId="2" borderId="2" xfId="0" applyNumberFormat="1" applyFont="1" applyFill="1" applyBorder="1" applyAlignment="1">
      <alignment horizontal="center" vertical="center" wrapText="1"/>
    </xf>
    <xf numFmtId="14" fontId="4" fillId="2" borderId="8" xfId="0" applyNumberFormat="1" applyFont="1" applyFill="1" applyBorder="1" applyAlignment="1">
      <alignment horizontal="center" vertical="center" wrapText="1"/>
    </xf>
    <xf numFmtId="14" fontId="4" fillId="2" borderId="6" xfId="0" applyNumberFormat="1" applyFont="1" applyFill="1" applyBorder="1" applyAlignment="1">
      <alignment horizontal="center" vertical="center" wrapText="1"/>
    </xf>
    <xf numFmtId="0" fontId="5" fillId="2" borderId="0" xfId="0" applyFont="1" applyFill="1" applyBorder="1" applyAlignment="1">
      <alignment horizontal="center" vertical="center"/>
    </xf>
    <xf numFmtId="168" fontId="4" fillId="0" borderId="2" xfId="0" applyNumberFormat="1" applyFont="1" applyFill="1" applyBorder="1" applyAlignment="1">
      <alignment horizontal="center" vertical="center"/>
    </xf>
    <xf numFmtId="168" fontId="4" fillId="0" borderId="6" xfId="0" applyNumberFormat="1" applyFont="1" applyFill="1" applyBorder="1" applyAlignment="1">
      <alignment horizontal="center" vertical="center"/>
    </xf>
    <xf numFmtId="168" fontId="4" fillId="0" borderId="4" xfId="0" applyNumberFormat="1" applyFont="1" applyFill="1" applyBorder="1" applyAlignment="1">
      <alignment horizontal="center" vertical="center"/>
    </xf>
    <xf numFmtId="168" fontId="4" fillId="0" borderId="5" xfId="0" applyNumberFormat="1" applyFont="1" applyFill="1" applyBorder="1" applyAlignment="1">
      <alignment horizontal="center" vertical="center"/>
    </xf>
    <xf numFmtId="49" fontId="5" fillId="2" borderId="0" xfId="0" applyNumberFormat="1" applyFont="1" applyFill="1" applyBorder="1" applyAlignment="1">
      <alignment horizontal="right" vertical="center" wrapText="1"/>
    </xf>
    <xf numFmtId="0" fontId="4" fillId="2" borderId="1" xfId="0" applyFont="1" applyFill="1" applyBorder="1" applyAlignment="1">
      <alignment horizontal="center" vertical="center" wrapText="1"/>
    </xf>
    <xf numFmtId="171" fontId="4" fillId="2" borderId="4" xfId="0" applyNumberFormat="1" applyFont="1" applyFill="1" applyBorder="1" applyAlignment="1">
      <alignment horizontal="center" vertical="center" wrapText="1"/>
    </xf>
    <xf numFmtId="171" fontId="4" fillId="2" borderId="7" xfId="0" applyNumberFormat="1" applyFont="1" applyFill="1" applyBorder="1" applyAlignment="1">
      <alignment horizontal="center" vertical="center" wrapText="1"/>
    </xf>
    <xf numFmtId="171" fontId="4" fillId="2" borderId="5" xfId="0" applyNumberFormat="1" applyFont="1" applyFill="1" applyBorder="1" applyAlignment="1">
      <alignment horizontal="center" vertical="center" wrapText="1"/>
    </xf>
    <xf numFmtId="49" fontId="6" fillId="2" borderId="0" xfId="0" applyNumberFormat="1" applyFont="1" applyFill="1" applyBorder="1" applyAlignment="1">
      <alignment horizontal="center" vertical="center" wrapText="1"/>
    </xf>
    <xf numFmtId="0" fontId="15" fillId="2" borderId="1" xfId="0" applyFont="1" applyFill="1" applyBorder="1" applyAlignment="1">
      <alignment vertical="center" wrapText="1"/>
    </xf>
    <xf numFmtId="3" fontId="15" fillId="2" borderId="0" xfId="0" applyNumberFormat="1" applyFont="1" applyFill="1" applyBorder="1" applyAlignment="1">
      <alignment horizontal="center" vertical="center"/>
    </xf>
    <xf numFmtId="0" fontId="15" fillId="2" borderId="1" xfId="0" applyFont="1" applyFill="1" applyBorder="1" applyAlignment="1">
      <alignment vertical="center"/>
    </xf>
    <xf numFmtId="0" fontId="15" fillId="2" borderId="2" xfId="0" applyFont="1" applyFill="1" applyBorder="1" applyAlignment="1">
      <alignment vertical="center" wrapText="1"/>
    </xf>
    <xf numFmtId="1" fontId="15" fillId="2" borderId="1" xfId="4" applyNumberFormat="1" applyFont="1" applyFill="1" applyBorder="1" applyAlignment="1">
      <alignment horizontal="center" vertical="center"/>
    </xf>
  </cellXfs>
  <cellStyles count="5">
    <cellStyle name="Обычный" xfId="0" builtinId="0"/>
    <cellStyle name="Обычный 2" xfId="1"/>
    <cellStyle name="Обычный 2 2 2" xfId="4"/>
    <cellStyle name="Обычный 3" xfId="3"/>
    <cellStyle name="Финансовый" xfId="2"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9525</xdr:colOff>
      <xdr:row>12</xdr:row>
      <xdr:rowOff>0</xdr:rowOff>
    </xdr:from>
    <xdr:ext cx="914400" cy="264560"/>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3" name="TextBox 2">
          <a:extLst>
            <a:ext uri="{FF2B5EF4-FFF2-40B4-BE49-F238E27FC236}">
              <a16:creationId xmlns:a16="http://schemas.microsoft.com/office/drawing/2014/main" xmlns="" id="{00000000-0008-0000-0000-000003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4" name="TextBox 3">
          <a:extLst>
            <a:ext uri="{FF2B5EF4-FFF2-40B4-BE49-F238E27FC236}">
              <a16:creationId xmlns:a16="http://schemas.microsoft.com/office/drawing/2014/main" xmlns="" id="{00000000-0008-0000-0000-000004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5" name="TextBox 4">
          <a:extLst>
            <a:ext uri="{FF2B5EF4-FFF2-40B4-BE49-F238E27FC236}">
              <a16:creationId xmlns:a16="http://schemas.microsoft.com/office/drawing/2014/main" xmlns="" id="{00000000-0008-0000-0000-000005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17</xdr:col>
      <xdr:colOff>1800662</xdr:colOff>
      <xdr:row>18</xdr:row>
      <xdr:rowOff>33551</xdr:rowOff>
    </xdr:from>
    <xdr:ext cx="792931" cy="914400"/>
    <xdr:sp macro="" textlink="">
      <xdr:nvSpPr>
        <xdr:cNvPr id="6" name="TextBox 5">
          <a:extLst>
            <a:ext uri="{FF2B5EF4-FFF2-40B4-BE49-F238E27FC236}">
              <a16:creationId xmlns:a16="http://schemas.microsoft.com/office/drawing/2014/main" xmlns="" id="{00000000-0008-0000-0000-000006000000}"/>
            </a:ext>
          </a:extLst>
        </xdr:cNvPr>
        <xdr:cNvSpPr txBox="1"/>
      </xdr:nvSpPr>
      <xdr:spPr>
        <a:xfrm rot="5871008">
          <a:off x="20085078" y="5209210"/>
          <a:ext cx="914400" cy="7929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noAutofit/>
        </a:bodyPr>
        <a:lstStyle/>
        <a:p>
          <a:endParaRPr lang="ru-RU"/>
        </a:p>
      </xdr:txBody>
    </xdr:sp>
    <xdr:clientData/>
  </xdr:oneCellAnchor>
  <xdr:oneCellAnchor>
    <xdr:from>
      <xdr:col>6</xdr:col>
      <xdr:colOff>9525</xdr:colOff>
      <xdr:row>12</xdr:row>
      <xdr:rowOff>0</xdr:rowOff>
    </xdr:from>
    <xdr:ext cx="914400" cy="264560"/>
    <xdr:sp macro="" textlink="">
      <xdr:nvSpPr>
        <xdr:cNvPr id="7" name="TextBox 6">
          <a:extLst>
            <a:ext uri="{FF2B5EF4-FFF2-40B4-BE49-F238E27FC236}">
              <a16:creationId xmlns:a16="http://schemas.microsoft.com/office/drawing/2014/main" xmlns="" id="{00000000-0008-0000-0000-000007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8" name="TextBox 7">
          <a:extLst>
            <a:ext uri="{FF2B5EF4-FFF2-40B4-BE49-F238E27FC236}">
              <a16:creationId xmlns:a16="http://schemas.microsoft.com/office/drawing/2014/main" xmlns="" id="{00000000-0008-0000-0000-000008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9" name="TextBox 8">
          <a:extLst>
            <a:ext uri="{FF2B5EF4-FFF2-40B4-BE49-F238E27FC236}">
              <a16:creationId xmlns:a16="http://schemas.microsoft.com/office/drawing/2014/main" xmlns="" id="{00000000-0008-0000-0000-000009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10" name="TextBox 9">
          <a:extLst>
            <a:ext uri="{FF2B5EF4-FFF2-40B4-BE49-F238E27FC236}">
              <a16:creationId xmlns:a16="http://schemas.microsoft.com/office/drawing/2014/main" xmlns="" id="{00000000-0008-0000-0000-00000A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11" name="TextBox 10">
          <a:extLst>
            <a:ext uri="{FF2B5EF4-FFF2-40B4-BE49-F238E27FC236}">
              <a16:creationId xmlns:a16="http://schemas.microsoft.com/office/drawing/2014/main" xmlns="" id="{00000000-0008-0000-0000-00000B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12" name="TextBox 11">
          <a:extLst>
            <a:ext uri="{FF2B5EF4-FFF2-40B4-BE49-F238E27FC236}">
              <a16:creationId xmlns:a16="http://schemas.microsoft.com/office/drawing/2014/main" xmlns="" id="{00000000-0008-0000-0000-00000C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3" name="TextBox 12">
          <a:extLst>
            <a:ext uri="{FF2B5EF4-FFF2-40B4-BE49-F238E27FC236}">
              <a16:creationId xmlns:a16="http://schemas.microsoft.com/office/drawing/2014/main" xmlns="" id="{00000000-0008-0000-0000-00000D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4" name="TextBox 13">
          <a:extLst>
            <a:ext uri="{FF2B5EF4-FFF2-40B4-BE49-F238E27FC236}">
              <a16:creationId xmlns:a16="http://schemas.microsoft.com/office/drawing/2014/main" xmlns="" id="{00000000-0008-0000-0000-00000E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5" name="TextBox 14">
          <a:extLst>
            <a:ext uri="{FF2B5EF4-FFF2-40B4-BE49-F238E27FC236}">
              <a16:creationId xmlns:a16="http://schemas.microsoft.com/office/drawing/2014/main" xmlns="" id="{00000000-0008-0000-0000-00000F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6" name="TextBox 15">
          <a:extLst>
            <a:ext uri="{FF2B5EF4-FFF2-40B4-BE49-F238E27FC236}">
              <a16:creationId xmlns:a16="http://schemas.microsoft.com/office/drawing/2014/main" xmlns="" id="{00000000-0008-0000-0000-000010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7" name="TextBox 16">
          <a:extLst>
            <a:ext uri="{FF2B5EF4-FFF2-40B4-BE49-F238E27FC236}">
              <a16:creationId xmlns:a16="http://schemas.microsoft.com/office/drawing/2014/main" xmlns="" id="{00000000-0008-0000-0000-000011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8" name="TextBox 17">
          <a:extLst>
            <a:ext uri="{FF2B5EF4-FFF2-40B4-BE49-F238E27FC236}">
              <a16:creationId xmlns:a16="http://schemas.microsoft.com/office/drawing/2014/main" xmlns="" id="{00000000-0008-0000-0000-000012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9" name="TextBox 18">
          <a:extLst>
            <a:ext uri="{FF2B5EF4-FFF2-40B4-BE49-F238E27FC236}">
              <a16:creationId xmlns:a16="http://schemas.microsoft.com/office/drawing/2014/main" xmlns="" id="{00000000-0008-0000-0000-000013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20" name="TextBox 19">
          <a:extLst>
            <a:ext uri="{FF2B5EF4-FFF2-40B4-BE49-F238E27FC236}">
              <a16:creationId xmlns:a16="http://schemas.microsoft.com/office/drawing/2014/main" xmlns="" id="{00000000-0008-0000-0000-000014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21" name="TextBox 20">
          <a:extLst>
            <a:ext uri="{FF2B5EF4-FFF2-40B4-BE49-F238E27FC236}">
              <a16:creationId xmlns:a16="http://schemas.microsoft.com/office/drawing/2014/main" xmlns="" id="{00000000-0008-0000-0000-000015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22" name="TextBox 21">
          <a:extLst>
            <a:ext uri="{FF2B5EF4-FFF2-40B4-BE49-F238E27FC236}">
              <a16:creationId xmlns:a16="http://schemas.microsoft.com/office/drawing/2014/main" xmlns="" id="{00000000-0008-0000-0000-000016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23" name="TextBox 22">
          <a:extLst>
            <a:ext uri="{FF2B5EF4-FFF2-40B4-BE49-F238E27FC236}">
              <a16:creationId xmlns:a16="http://schemas.microsoft.com/office/drawing/2014/main" xmlns="" id="{00000000-0008-0000-0000-000017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24" name="TextBox 23">
          <a:extLst>
            <a:ext uri="{FF2B5EF4-FFF2-40B4-BE49-F238E27FC236}">
              <a16:creationId xmlns:a16="http://schemas.microsoft.com/office/drawing/2014/main" xmlns="" id="{00000000-0008-0000-0000-000018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25" name="TextBox 24">
          <a:extLst>
            <a:ext uri="{FF2B5EF4-FFF2-40B4-BE49-F238E27FC236}">
              <a16:creationId xmlns:a16="http://schemas.microsoft.com/office/drawing/2014/main" xmlns="" id="{00000000-0008-0000-0000-000019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26" name="TextBox 25">
          <a:extLst>
            <a:ext uri="{FF2B5EF4-FFF2-40B4-BE49-F238E27FC236}">
              <a16:creationId xmlns:a16="http://schemas.microsoft.com/office/drawing/2014/main" xmlns="" id="{00000000-0008-0000-0000-00001A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27" name="TextBox 26">
          <a:extLst>
            <a:ext uri="{FF2B5EF4-FFF2-40B4-BE49-F238E27FC236}">
              <a16:creationId xmlns:a16="http://schemas.microsoft.com/office/drawing/2014/main" xmlns="" id="{00000000-0008-0000-0000-00001B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28" name="TextBox 27">
          <a:extLst>
            <a:ext uri="{FF2B5EF4-FFF2-40B4-BE49-F238E27FC236}">
              <a16:creationId xmlns:a16="http://schemas.microsoft.com/office/drawing/2014/main" xmlns="" id="{00000000-0008-0000-0000-00001C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29" name="TextBox 28">
          <a:extLst>
            <a:ext uri="{FF2B5EF4-FFF2-40B4-BE49-F238E27FC236}">
              <a16:creationId xmlns:a16="http://schemas.microsoft.com/office/drawing/2014/main" xmlns="" id="{00000000-0008-0000-0000-00001D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30" name="TextBox 29">
          <a:extLst>
            <a:ext uri="{FF2B5EF4-FFF2-40B4-BE49-F238E27FC236}">
              <a16:creationId xmlns:a16="http://schemas.microsoft.com/office/drawing/2014/main" xmlns="" id="{00000000-0008-0000-0000-00001E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31" name="TextBox 30">
          <a:extLst>
            <a:ext uri="{FF2B5EF4-FFF2-40B4-BE49-F238E27FC236}">
              <a16:creationId xmlns:a16="http://schemas.microsoft.com/office/drawing/2014/main" xmlns="" id="{00000000-0008-0000-0000-00001F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32" name="TextBox 31">
          <a:extLst>
            <a:ext uri="{FF2B5EF4-FFF2-40B4-BE49-F238E27FC236}">
              <a16:creationId xmlns:a16="http://schemas.microsoft.com/office/drawing/2014/main" xmlns="" id="{00000000-0008-0000-0000-000020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33" name="TextBox 32">
          <a:extLst>
            <a:ext uri="{FF2B5EF4-FFF2-40B4-BE49-F238E27FC236}">
              <a16:creationId xmlns:a16="http://schemas.microsoft.com/office/drawing/2014/main" xmlns="" id="{00000000-0008-0000-0000-000021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34" name="TextBox 33">
          <a:extLst>
            <a:ext uri="{FF2B5EF4-FFF2-40B4-BE49-F238E27FC236}">
              <a16:creationId xmlns:a16="http://schemas.microsoft.com/office/drawing/2014/main" xmlns="" id="{00000000-0008-0000-0000-000022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35" name="TextBox 34">
          <a:extLst>
            <a:ext uri="{FF2B5EF4-FFF2-40B4-BE49-F238E27FC236}">
              <a16:creationId xmlns:a16="http://schemas.microsoft.com/office/drawing/2014/main" xmlns="" id="{00000000-0008-0000-0000-000023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36" name="TextBox 35">
          <a:extLst>
            <a:ext uri="{FF2B5EF4-FFF2-40B4-BE49-F238E27FC236}">
              <a16:creationId xmlns:a16="http://schemas.microsoft.com/office/drawing/2014/main" xmlns="" id="{00000000-0008-0000-0000-000024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37" name="TextBox 36">
          <a:extLst>
            <a:ext uri="{FF2B5EF4-FFF2-40B4-BE49-F238E27FC236}">
              <a16:creationId xmlns:a16="http://schemas.microsoft.com/office/drawing/2014/main" xmlns="" id="{00000000-0008-0000-0000-000025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38" name="TextBox 37">
          <a:extLst>
            <a:ext uri="{FF2B5EF4-FFF2-40B4-BE49-F238E27FC236}">
              <a16:creationId xmlns:a16="http://schemas.microsoft.com/office/drawing/2014/main" xmlns="" id="{00000000-0008-0000-0000-000026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39" name="TextBox 38">
          <a:extLst>
            <a:ext uri="{FF2B5EF4-FFF2-40B4-BE49-F238E27FC236}">
              <a16:creationId xmlns:a16="http://schemas.microsoft.com/office/drawing/2014/main" xmlns="" id="{00000000-0008-0000-0000-000027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40" name="TextBox 39">
          <a:extLst>
            <a:ext uri="{FF2B5EF4-FFF2-40B4-BE49-F238E27FC236}">
              <a16:creationId xmlns:a16="http://schemas.microsoft.com/office/drawing/2014/main" xmlns="" id="{00000000-0008-0000-0000-000028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41" name="TextBox 40">
          <a:extLst>
            <a:ext uri="{FF2B5EF4-FFF2-40B4-BE49-F238E27FC236}">
              <a16:creationId xmlns:a16="http://schemas.microsoft.com/office/drawing/2014/main" xmlns="" id="{00000000-0008-0000-0000-000029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42" name="TextBox 41">
          <a:extLst>
            <a:ext uri="{FF2B5EF4-FFF2-40B4-BE49-F238E27FC236}">
              <a16:creationId xmlns:a16="http://schemas.microsoft.com/office/drawing/2014/main" xmlns="" id="{00000000-0008-0000-0000-00002A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43" name="TextBox 42">
          <a:extLst>
            <a:ext uri="{FF2B5EF4-FFF2-40B4-BE49-F238E27FC236}">
              <a16:creationId xmlns:a16="http://schemas.microsoft.com/office/drawing/2014/main" xmlns="" id="{00000000-0008-0000-0000-00002B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44" name="TextBox 43">
          <a:extLst>
            <a:ext uri="{FF2B5EF4-FFF2-40B4-BE49-F238E27FC236}">
              <a16:creationId xmlns:a16="http://schemas.microsoft.com/office/drawing/2014/main" xmlns="" id="{00000000-0008-0000-0000-00002C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45" name="TextBox 44">
          <a:extLst>
            <a:ext uri="{FF2B5EF4-FFF2-40B4-BE49-F238E27FC236}">
              <a16:creationId xmlns:a16="http://schemas.microsoft.com/office/drawing/2014/main" xmlns="" id="{00000000-0008-0000-0000-00002D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46" name="TextBox 45">
          <a:extLst>
            <a:ext uri="{FF2B5EF4-FFF2-40B4-BE49-F238E27FC236}">
              <a16:creationId xmlns:a16="http://schemas.microsoft.com/office/drawing/2014/main" xmlns="" id="{00000000-0008-0000-0000-00002E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47" name="TextBox 46">
          <a:extLst>
            <a:ext uri="{FF2B5EF4-FFF2-40B4-BE49-F238E27FC236}">
              <a16:creationId xmlns:a16="http://schemas.microsoft.com/office/drawing/2014/main" xmlns="" id="{00000000-0008-0000-0000-00002F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48" name="TextBox 47">
          <a:extLst>
            <a:ext uri="{FF2B5EF4-FFF2-40B4-BE49-F238E27FC236}">
              <a16:creationId xmlns:a16="http://schemas.microsoft.com/office/drawing/2014/main" xmlns="" id="{00000000-0008-0000-0000-000030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49" name="TextBox 48">
          <a:extLst>
            <a:ext uri="{FF2B5EF4-FFF2-40B4-BE49-F238E27FC236}">
              <a16:creationId xmlns:a16="http://schemas.microsoft.com/office/drawing/2014/main" xmlns="" id="{00000000-0008-0000-0000-000031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50" name="TextBox 49">
          <a:extLst>
            <a:ext uri="{FF2B5EF4-FFF2-40B4-BE49-F238E27FC236}">
              <a16:creationId xmlns:a16="http://schemas.microsoft.com/office/drawing/2014/main" xmlns="" id="{00000000-0008-0000-0000-000032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51" name="TextBox 50">
          <a:extLst>
            <a:ext uri="{FF2B5EF4-FFF2-40B4-BE49-F238E27FC236}">
              <a16:creationId xmlns:a16="http://schemas.microsoft.com/office/drawing/2014/main" xmlns="" id="{00000000-0008-0000-0000-000033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52" name="TextBox 51">
          <a:extLst>
            <a:ext uri="{FF2B5EF4-FFF2-40B4-BE49-F238E27FC236}">
              <a16:creationId xmlns:a16="http://schemas.microsoft.com/office/drawing/2014/main" xmlns="" id="{00000000-0008-0000-0000-000034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53" name="TextBox 52">
          <a:extLst>
            <a:ext uri="{FF2B5EF4-FFF2-40B4-BE49-F238E27FC236}">
              <a16:creationId xmlns:a16="http://schemas.microsoft.com/office/drawing/2014/main" xmlns="" id="{00000000-0008-0000-0000-000035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54" name="TextBox 53">
          <a:extLst>
            <a:ext uri="{FF2B5EF4-FFF2-40B4-BE49-F238E27FC236}">
              <a16:creationId xmlns:a16="http://schemas.microsoft.com/office/drawing/2014/main" xmlns="" id="{00000000-0008-0000-0000-000036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55" name="TextBox 54">
          <a:extLst>
            <a:ext uri="{FF2B5EF4-FFF2-40B4-BE49-F238E27FC236}">
              <a16:creationId xmlns:a16="http://schemas.microsoft.com/office/drawing/2014/main" xmlns="" id="{00000000-0008-0000-0000-000037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56" name="TextBox 55">
          <a:extLst>
            <a:ext uri="{FF2B5EF4-FFF2-40B4-BE49-F238E27FC236}">
              <a16:creationId xmlns:a16="http://schemas.microsoft.com/office/drawing/2014/main" xmlns="" id="{00000000-0008-0000-0000-000038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57" name="TextBox 56">
          <a:extLst>
            <a:ext uri="{FF2B5EF4-FFF2-40B4-BE49-F238E27FC236}">
              <a16:creationId xmlns:a16="http://schemas.microsoft.com/office/drawing/2014/main" xmlns="" id="{00000000-0008-0000-0000-000039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58" name="TextBox 57">
          <a:extLst>
            <a:ext uri="{FF2B5EF4-FFF2-40B4-BE49-F238E27FC236}">
              <a16:creationId xmlns:a16="http://schemas.microsoft.com/office/drawing/2014/main" xmlns="" id="{32E84065-F2E6-452F-91EC-E4343757BB99}"/>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59" name="TextBox 58">
          <a:extLst>
            <a:ext uri="{FF2B5EF4-FFF2-40B4-BE49-F238E27FC236}">
              <a16:creationId xmlns:a16="http://schemas.microsoft.com/office/drawing/2014/main" xmlns="" id="{F67A92E5-8D65-4FE4-A516-5883D145E458}"/>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60" name="TextBox 59">
          <a:extLst>
            <a:ext uri="{FF2B5EF4-FFF2-40B4-BE49-F238E27FC236}">
              <a16:creationId xmlns:a16="http://schemas.microsoft.com/office/drawing/2014/main" xmlns="" id="{0A8244B0-EBD0-4147-B48D-2660593E2127}"/>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61" name="TextBox 60">
          <a:extLst>
            <a:ext uri="{FF2B5EF4-FFF2-40B4-BE49-F238E27FC236}">
              <a16:creationId xmlns:a16="http://schemas.microsoft.com/office/drawing/2014/main" xmlns="" id="{4D3962A3-912D-4920-A0B9-CE4EB31008AB}"/>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62" name="TextBox 61">
          <a:extLst>
            <a:ext uri="{FF2B5EF4-FFF2-40B4-BE49-F238E27FC236}">
              <a16:creationId xmlns:a16="http://schemas.microsoft.com/office/drawing/2014/main" xmlns="" id="{07326A21-83DE-4C2C-88D9-84AB5CE0F134}"/>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63" name="TextBox 62">
          <a:extLst>
            <a:ext uri="{FF2B5EF4-FFF2-40B4-BE49-F238E27FC236}">
              <a16:creationId xmlns:a16="http://schemas.microsoft.com/office/drawing/2014/main" xmlns="" id="{1FB4F793-380A-431B-BEC3-F2D278AE29A4}"/>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64" name="TextBox 63">
          <a:extLst>
            <a:ext uri="{FF2B5EF4-FFF2-40B4-BE49-F238E27FC236}">
              <a16:creationId xmlns:a16="http://schemas.microsoft.com/office/drawing/2014/main" xmlns="" id="{7E29B987-6C1F-4B5D-84CC-6AA7167C52C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65" name="TextBox 64">
          <a:extLst>
            <a:ext uri="{FF2B5EF4-FFF2-40B4-BE49-F238E27FC236}">
              <a16:creationId xmlns:a16="http://schemas.microsoft.com/office/drawing/2014/main" xmlns="" id="{D57FC85D-917C-442A-8564-3BDF651B20BC}"/>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66" name="TextBox 65">
          <a:extLst>
            <a:ext uri="{FF2B5EF4-FFF2-40B4-BE49-F238E27FC236}">
              <a16:creationId xmlns:a16="http://schemas.microsoft.com/office/drawing/2014/main" xmlns="" id="{61FBDCC9-792E-4C05-94E8-103FC90FF57A}"/>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67" name="TextBox 66">
          <a:extLst>
            <a:ext uri="{FF2B5EF4-FFF2-40B4-BE49-F238E27FC236}">
              <a16:creationId xmlns:a16="http://schemas.microsoft.com/office/drawing/2014/main" xmlns="" id="{0ABC4C02-117F-4046-B945-B4AD6A02F41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68" name="TextBox 67">
          <a:extLst>
            <a:ext uri="{FF2B5EF4-FFF2-40B4-BE49-F238E27FC236}">
              <a16:creationId xmlns:a16="http://schemas.microsoft.com/office/drawing/2014/main" xmlns="" id="{B792976A-17FE-40B8-8F0E-AE6D6D61863A}"/>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69" name="TextBox 68">
          <a:extLst>
            <a:ext uri="{FF2B5EF4-FFF2-40B4-BE49-F238E27FC236}">
              <a16:creationId xmlns:a16="http://schemas.microsoft.com/office/drawing/2014/main" xmlns="" id="{F30BB194-786C-4A4E-A0DB-78EC1C7E0F88}"/>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70" name="TextBox 69">
          <a:extLst>
            <a:ext uri="{FF2B5EF4-FFF2-40B4-BE49-F238E27FC236}">
              <a16:creationId xmlns:a16="http://schemas.microsoft.com/office/drawing/2014/main" xmlns="" id="{F10C3B8F-FEAD-4DB6-8D43-6C9B66904CDB}"/>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71" name="TextBox 70">
          <a:extLst>
            <a:ext uri="{FF2B5EF4-FFF2-40B4-BE49-F238E27FC236}">
              <a16:creationId xmlns:a16="http://schemas.microsoft.com/office/drawing/2014/main" xmlns="" id="{35D448E1-8CBA-4E33-8061-B3347917AB38}"/>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72" name="TextBox 71">
          <a:extLst>
            <a:ext uri="{FF2B5EF4-FFF2-40B4-BE49-F238E27FC236}">
              <a16:creationId xmlns:a16="http://schemas.microsoft.com/office/drawing/2014/main" xmlns="" id="{7C7EB119-6E75-4062-A4AB-A676E6EC9093}"/>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73" name="TextBox 72">
          <a:extLst>
            <a:ext uri="{FF2B5EF4-FFF2-40B4-BE49-F238E27FC236}">
              <a16:creationId xmlns:a16="http://schemas.microsoft.com/office/drawing/2014/main" xmlns="" id="{36372F1A-1EB8-4E7B-9C81-4B45C63D70D8}"/>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74" name="TextBox 73">
          <a:extLst>
            <a:ext uri="{FF2B5EF4-FFF2-40B4-BE49-F238E27FC236}">
              <a16:creationId xmlns:a16="http://schemas.microsoft.com/office/drawing/2014/main" xmlns="" id="{BB0003EE-543E-4030-93B6-956A58CA118B}"/>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75" name="TextBox 74">
          <a:extLst>
            <a:ext uri="{FF2B5EF4-FFF2-40B4-BE49-F238E27FC236}">
              <a16:creationId xmlns:a16="http://schemas.microsoft.com/office/drawing/2014/main" xmlns="" id="{7040B277-3B9E-478F-9CF2-284D68B11D25}"/>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76" name="TextBox 75">
          <a:extLst>
            <a:ext uri="{FF2B5EF4-FFF2-40B4-BE49-F238E27FC236}">
              <a16:creationId xmlns:a16="http://schemas.microsoft.com/office/drawing/2014/main" xmlns="" id="{8573473F-DF89-48CB-BB87-E0F08D6B13C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77" name="TextBox 76">
          <a:extLst>
            <a:ext uri="{FF2B5EF4-FFF2-40B4-BE49-F238E27FC236}">
              <a16:creationId xmlns:a16="http://schemas.microsoft.com/office/drawing/2014/main" xmlns="" id="{9B4540F2-EC6E-4F89-92A5-82A45F7441D8}"/>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78" name="TextBox 77">
          <a:extLst>
            <a:ext uri="{FF2B5EF4-FFF2-40B4-BE49-F238E27FC236}">
              <a16:creationId xmlns:a16="http://schemas.microsoft.com/office/drawing/2014/main" xmlns="" id="{D5BE21FD-7076-43A3-809D-5AA2460E0067}"/>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79" name="TextBox 78">
          <a:extLst>
            <a:ext uri="{FF2B5EF4-FFF2-40B4-BE49-F238E27FC236}">
              <a16:creationId xmlns:a16="http://schemas.microsoft.com/office/drawing/2014/main" xmlns="" id="{587EFE69-EFAF-44AE-9C15-388A19E7D5F9}"/>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80" name="TextBox 79">
          <a:extLst>
            <a:ext uri="{FF2B5EF4-FFF2-40B4-BE49-F238E27FC236}">
              <a16:creationId xmlns:a16="http://schemas.microsoft.com/office/drawing/2014/main" xmlns="" id="{FC6ABA3E-FAF8-48B3-8228-BFF452170BB1}"/>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81" name="TextBox 80">
          <a:extLst>
            <a:ext uri="{FF2B5EF4-FFF2-40B4-BE49-F238E27FC236}">
              <a16:creationId xmlns:a16="http://schemas.microsoft.com/office/drawing/2014/main" xmlns="" id="{07CF1385-C6AD-49E3-A618-BB160472E4C4}"/>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82" name="TextBox 81">
          <a:extLst>
            <a:ext uri="{FF2B5EF4-FFF2-40B4-BE49-F238E27FC236}">
              <a16:creationId xmlns:a16="http://schemas.microsoft.com/office/drawing/2014/main" xmlns="" id="{0A0EA39E-24E4-41E4-B772-73743C0C608D}"/>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83" name="TextBox 82">
          <a:extLst>
            <a:ext uri="{FF2B5EF4-FFF2-40B4-BE49-F238E27FC236}">
              <a16:creationId xmlns:a16="http://schemas.microsoft.com/office/drawing/2014/main" xmlns="" id="{363E19A6-5811-43B7-8304-04389A4C511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84" name="TextBox 83">
          <a:extLst>
            <a:ext uri="{FF2B5EF4-FFF2-40B4-BE49-F238E27FC236}">
              <a16:creationId xmlns:a16="http://schemas.microsoft.com/office/drawing/2014/main" xmlns="" id="{FFB777E2-6F1A-47C5-B65F-5F5CE1E71F04}"/>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85" name="TextBox 84">
          <a:extLst>
            <a:ext uri="{FF2B5EF4-FFF2-40B4-BE49-F238E27FC236}">
              <a16:creationId xmlns:a16="http://schemas.microsoft.com/office/drawing/2014/main" xmlns="" id="{679F2C75-A656-4E2F-BEC5-10A82ECD3CBF}"/>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86" name="TextBox 85">
          <a:extLst>
            <a:ext uri="{FF2B5EF4-FFF2-40B4-BE49-F238E27FC236}">
              <a16:creationId xmlns:a16="http://schemas.microsoft.com/office/drawing/2014/main" xmlns="" id="{A525CD77-1083-4E8E-81E0-82E561C122C2}"/>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87" name="TextBox 86">
          <a:extLst>
            <a:ext uri="{FF2B5EF4-FFF2-40B4-BE49-F238E27FC236}">
              <a16:creationId xmlns:a16="http://schemas.microsoft.com/office/drawing/2014/main" xmlns="" id="{3B4336AA-7978-487F-8C95-899387EC91B4}"/>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88" name="TextBox 87">
          <a:extLst>
            <a:ext uri="{FF2B5EF4-FFF2-40B4-BE49-F238E27FC236}">
              <a16:creationId xmlns:a16="http://schemas.microsoft.com/office/drawing/2014/main" xmlns="" id="{D83E8590-73AE-4B1D-A9E5-648DBAC96CB3}"/>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89" name="TextBox 88">
          <a:extLst>
            <a:ext uri="{FF2B5EF4-FFF2-40B4-BE49-F238E27FC236}">
              <a16:creationId xmlns:a16="http://schemas.microsoft.com/office/drawing/2014/main" xmlns="" id="{6E5CC4B5-0223-47F1-9472-22FEC48E7A8C}"/>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90" name="TextBox 89">
          <a:extLst>
            <a:ext uri="{FF2B5EF4-FFF2-40B4-BE49-F238E27FC236}">
              <a16:creationId xmlns:a16="http://schemas.microsoft.com/office/drawing/2014/main" xmlns="" id="{39E7A50D-44F0-44A2-A52E-0EF9E068DE34}"/>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91" name="TextBox 90">
          <a:extLst>
            <a:ext uri="{FF2B5EF4-FFF2-40B4-BE49-F238E27FC236}">
              <a16:creationId xmlns:a16="http://schemas.microsoft.com/office/drawing/2014/main" xmlns="" id="{BB66A9E8-594C-4030-A35B-4344E74FC588}"/>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92" name="TextBox 91">
          <a:extLst>
            <a:ext uri="{FF2B5EF4-FFF2-40B4-BE49-F238E27FC236}">
              <a16:creationId xmlns:a16="http://schemas.microsoft.com/office/drawing/2014/main" xmlns="" id="{2DB8BEDE-EDB6-4AAE-8CF3-9AFA47F9BDC8}"/>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93" name="TextBox 92">
          <a:extLst>
            <a:ext uri="{FF2B5EF4-FFF2-40B4-BE49-F238E27FC236}">
              <a16:creationId xmlns:a16="http://schemas.microsoft.com/office/drawing/2014/main" xmlns="" id="{B7E64161-52D9-43EB-98EB-4421A0AC3DDA}"/>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94" name="TextBox 93">
          <a:extLst>
            <a:ext uri="{FF2B5EF4-FFF2-40B4-BE49-F238E27FC236}">
              <a16:creationId xmlns:a16="http://schemas.microsoft.com/office/drawing/2014/main" xmlns="" id="{86F31025-C9DD-4FF1-AEB0-A5FF4561674D}"/>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95" name="TextBox 94">
          <a:extLst>
            <a:ext uri="{FF2B5EF4-FFF2-40B4-BE49-F238E27FC236}">
              <a16:creationId xmlns:a16="http://schemas.microsoft.com/office/drawing/2014/main" xmlns="" id="{C3F22361-6166-46B5-BAF2-31DE147FD7BA}"/>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96" name="TextBox 95">
          <a:extLst>
            <a:ext uri="{FF2B5EF4-FFF2-40B4-BE49-F238E27FC236}">
              <a16:creationId xmlns:a16="http://schemas.microsoft.com/office/drawing/2014/main" xmlns="" id="{048FEF4C-B1F5-44CB-ABA5-E0AED5A3CA2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97" name="TextBox 96">
          <a:extLst>
            <a:ext uri="{FF2B5EF4-FFF2-40B4-BE49-F238E27FC236}">
              <a16:creationId xmlns:a16="http://schemas.microsoft.com/office/drawing/2014/main" xmlns="" id="{3FC0A8B9-3BA5-4EA2-A8FF-17499267854E}"/>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98" name="TextBox 97">
          <a:extLst>
            <a:ext uri="{FF2B5EF4-FFF2-40B4-BE49-F238E27FC236}">
              <a16:creationId xmlns:a16="http://schemas.microsoft.com/office/drawing/2014/main" xmlns="" id="{748F4691-75CC-4A88-9FFF-75D2E155121E}"/>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99" name="TextBox 98">
          <a:extLst>
            <a:ext uri="{FF2B5EF4-FFF2-40B4-BE49-F238E27FC236}">
              <a16:creationId xmlns:a16="http://schemas.microsoft.com/office/drawing/2014/main" xmlns="" id="{F8E7C38F-8771-4333-9897-2908C91E802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00" name="TextBox 99">
          <a:extLst>
            <a:ext uri="{FF2B5EF4-FFF2-40B4-BE49-F238E27FC236}">
              <a16:creationId xmlns:a16="http://schemas.microsoft.com/office/drawing/2014/main" xmlns="" id="{8DB05F8B-D298-46F7-BAA1-4D3375F1AE1D}"/>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01" name="TextBox 100">
          <a:extLst>
            <a:ext uri="{FF2B5EF4-FFF2-40B4-BE49-F238E27FC236}">
              <a16:creationId xmlns:a16="http://schemas.microsoft.com/office/drawing/2014/main" xmlns="" id="{81DD0AE3-DA7C-484C-B86E-8D73D48B179A}"/>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02" name="TextBox 101">
          <a:extLst>
            <a:ext uri="{FF2B5EF4-FFF2-40B4-BE49-F238E27FC236}">
              <a16:creationId xmlns:a16="http://schemas.microsoft.com/office/drawing/2014/main" xmlns="" id="{EDB7DD1A-2E22-4189-97D6-51DD44D21E1E}"/>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03" name="TextBox 102">
          <a:extLst>
            <a:ext uri="{FF2B5EF4-FFF2-40B4-BE49-F238E27FC236}">
              <a16:creationId xmlns:a16="http://schemas.microsoft.com/office/drawing/2014/main" xmlns="" id="{EF6F8692-95B2-4ED8-B5BD-DF5A48E1E855}"/>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04" name="TextBox 103">
          <a:extLst>
            <a:ext uri="{FF2B5EF4-FFF2-40B4-BE49-F238E27FC236}">
              <a16:creationId xmlns:a16="http://schemas.microsoft.com/office/drawing/2014/main" xmlns="" id="{3278B648-8A27-49CD-B909-E12501518512}"/>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05" name="TextBox 104">
          <a:extLst>
            <a:ext uri="{FF2B5EF4-FFF2-40B4-BE49-F238E27FC236}">
              <a16:creationId xmlns:a16="http://schemas.microsoft.com/office/drawing/2014/main" xmlns="" id="{1CF9C4B9-BF5D-4EF5-A849-DACB00B05044}"/>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06" name="TextBox 105">
          <a:extLst>
            <a:ext uri="{FF2B5EF4-FFF2-40B4-BE49-F238E27FC236}">
              <a16:creationId xmlns:a16="http://schemas.microsoft.com/office/drawing/2014/main" xmlns="" id="{7825B399-1AFC-48D2-916A-7B97BA10DF24}"/>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07" name="TextBox 106">
          <a:extLst>
            <a:ext uri="{FF2B5EF4-FFF2-40B4-BE49-F238E27FC236}">
              <a16:creationId xmlns:a16="http://schemas.microsoft.com/office/drawing/2014/main" xmlns="" id="{D6D075F9-3026-4876-8C54-82E80CFBC4F5}"/>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08" name="TextBox 107">
          <a:extLst>
            <a:ext uri="{FF2B5EF4-FFF2-40B4-BE49-F238E27FC236}">
              <a16:creationId xmlns:a16="http://schemas.microsoft.com/office/drawing/2014/main" xmlns="" id="{F656FE87-055C-459D-BA66-71FAED8976E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09" name="TextBox 108">
          <a:extLst>
            <a:ext uri="{FF2B5EF4-FFF2-40B4-BE49-F238E27FC236}">
              <a16:creationId xmlns:a16="http://schemas.microsoft.com/office/drawing/2014/main" xmlns="" id="{86113020-EF4C-4E61-A087-2570296F3CCA}"/>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10" name="TextBox 109">
          <a:extLst>
            <a:ext uri="{FF2B5EF4-FFF2-40B4-BE49-F238E27FC236}">
              <a16:creationId xmlns:a16="http://schemas.microsoft.com/office/drawing/2014/main" xmlns="" id="{EE5DAE7C-8045-4E4C-ABE8-B8255A0E76F9}"/>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11" name="TextBox 110">
          <a:extLst>
            <a:ext uri="{FF2B5EF4-FFF2-40B4-BE49-F238E27FC236}">
              <a16:creationId xmlns:a16="http://schemas.microsoft.com/office/drawing/2014/main" xmlns="" id="{C0B813F6-82E9-4FBA-803A-4703C847D88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14</xdr:col>
      <xdr:colOff>402431</xdr:colOff>
      <xdr:row>12</xdr:row>
      <xdr:rowOff>0</xdr:rowOff>
    </xdr:from>
    <xdr:ext cx="914400" cy="785336"/>
    <xdr:sp macro="" textlink="">
      <xdr:nvSpPr>
        <xdr:cNvPr id="112" name="TextBox 111">
          <a:extLst>
            <a:ext uri="{FF2B5EF4-FFF2-40B4-BE49-F238E27FC236}">
              <a16:creationId xmlns:a16="http://schemas.microsoft.com/office/drawing/2014/main" xmlns="" id="{145291D2-156B-43D3-90BC-ABFEB5D2169E}"/>
            </a:ext>
          </a:extLst>
        </xdr:cNvPr>
        <xdr:cNvSpPr txBox="1"/>
      </xdr:nvSpPr>
      <xdr:spPr>
        <a:xfrm flipV="1">
          <a:off x="14670881" y="3676650"/>
          <a:ext cx="914400" cy="7853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noAutofit/>
        </a:bodyPr>
        <a:lstStyle/>
        <a:p>
          <a:endParaRPr lang="ru-RU"/>
        </a:p>
      </xdr:txBody>
    </xdr:sp>
    <xdr:clientData/>
  </xdr:oneCellAnchor>
  <xdr:oneCellAnchor>
    <xdr:from>
      <xdr:col>4</xdr:col>
      <xdr:colOff>9525</xdr:colOff>
      <xdr:row>12</xdr:row>
      <xdr:rowOff>0</xdr:rowOff>
    </xdr:from>
    <xdr:ext cx="914400" cy="264560"/>
    <xdr:sp macro="" textlink="">
      <xdr:nvSpPr>
        <xdr:cNvPr id="113" name="TextBox 112">
          <a:extLst>
            <a:ext uri="{FF2B5EF4-FFF2-40B4-BE49-F238E27FC236}">
              <a16:creationId xmlns:a16="http://schemas.microsoft.com/office/drawing/2014/main" xmlns="" id="{00000000-0008-0000-0000-000002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114" name="TextBox 113">
          <a:extLst>
            <a:ext uri="{FF2B5EF4-FFF2-40B4-BE49-F238E27FC236}">
              <a16:creationId xmlns:a16="http://schemas.microsoft.com/office/drawing/2014/main" xmlns="" id="{00000000-0008-0000-0000-000003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115" name="TextBox 114">
          <a:extLst>
            <a:ext uri="{FF2B5EF4-FFF2-40B4-BE49-F238E27FC236}">
              <a16:creationId xmlns:a16="http://schemas.microsoft.com/office/drawing/2014/main" xmlns="" id="{00000000-0008-0000-0000-000004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116" name="TextBox 115">
          <a:extLst>
            <a:ext uri="{FF2B5EF4-FFF2-40B4-BE49-F238E27FC236}">
              <a16:creationId xmlns:a16="http://schemas.microsoft.com/office/drawing/2014/main" xmlns="" id="{00000000-0008-0000-0000-000005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17" name="TextBox 116">
          <a:extLst>
            <a:ext uri="{FF2B5EF4-FFF2-40B4-BE49-F238E27FC236}">
              <a16:creationId xmlns:a16="http://schemas.microsoft.com/office/drawing/2014/main" xmlns="" id="{00000000-0008-0000-0000-000006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18" name="TextBox 117">
          <a:extLst>
            <a:ext uri="{FF2B5EF4-FFF2-40B4-BE49-F238E27FC236}">
              <a16:creationId xmlns:a16="http://schemas.microsoft.com/office/drawing/2014/main" xmlns="" id="{00000000-0008-0000-0000-000007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19" name="TextBox 118">
          <a:extLst>
            <a:ext uri="{FF2B5EF4-FFF2-40B4-BE49-F238E27FC236}">
              <a16:creationId xmlns:a16="http://schemas.microsoft.com/office/drawing/2014/main" xmlns="" id="{00000000-0008-0000-0000-000008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20" name="TextBox 119">
          <a:extLst>
            <a:ext uri="{FF2B5EF4-FFF2-40B4-BE49-F238E27FC236}">
              <a16:creationId xmlns:a16="http://schemas.microsoft.com/office/drawing/2014/main" xmlns="" id="{00000000-0008-0000-0000-000009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121" name="TextBox 120">
          <a:extLst>
            <a:ext uri="{FF2B5EF4-FFF2-40B4-BE49-F238E27FC236}">
              <a16:creationId xmlns:a16="http://schemas.microsoft.com/office/drawing/2014/main" xmlns="" id="{00000000-0008-0000-0000-00000A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122" name="TextBox 121">
          <a:extLst>
            <a:ext uri="{FF2B5EF4-FFF2-40B4-BE49-F238E27FC236}">
              <a16:creationId xmlns:a16="http://schemas.microsoft.com/office/drawing/2014/main" xmlns="" id="{00000000-0008-0000-0000-00000B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123" name="TextBox 122">
          <a:extLst>
            <a:ext uri="{FF2B5EF4-FFF2-40B4-BE49-F238E27FC236}">
              <a16:creationId xmlns:a16="http://schemas.microsoft.com/office/drawing/2014/main" xmlns="" id="{00000000-0008-0000-0000-00000C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24" name="TextBox 123">
          <a:extLst>
            <a:ext uri="{FF2B5EF4-FFF2-40B4-BE49-F238E27FC236}">
              <a16:creationId xmlns:a16="http://schemas.microsoft.com/office/drawing/2014/main" xmlns="" id="{00000000-0008-0000-0000-00000D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25" name="TextBox 124">
          <a:extLst>
            <a:ext uri="{FF2B5EF4-FFF2-40B4-BE49-F238E27FC236}">
              <a16:creationId xmlns:a16="http://schemas.microsoft.com/office/drawing/2014/main" xmlns="" id="{00000000-0008-0000-0000-00000E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26" name="TextBox 125">
          <a:extLst>
            <a:ext uri="{FF2B5EF4-FFF2-40B4-BE49-F238E27FC236}">
              <a16:creationId xmlns:a16="http://schemas.microsoft.com/office/drawing/2014/main" xmlns="" id="{00000000-0008-0000-0000-00000F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27" name="TextBox 126">
          <a:extLst>
            <a:ext uri="{FF2B5EF4-FFF2-40B4-BE49-F238E27FC236}">
              <a16:creationId xmlns:a16="http://schemas.microsoft.com/office/drawing/2014/main" xmlns="" id="{00000000-0008-0000-0000-000010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28" name="TextBox 127">
          <a:extLst>
            <a:ext uri="{FF2B5EF4-FFF2-40B4-BE49-F238E27FC236}">
              <a16:creationId xmlns:a16="http://schemas.microsoft.com/office/drawing/2014/main" xmlns="" id="{00000000-0008-0000-0000-000011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29" name="TextBox 128">
          <a:extLst>
            <a:ext uri="{FF2B5EF4-FFF2-40B4-BE49-F238E27FC236}">
              <a16:creationId xmlns:a16="http://schemas.microsoft.com/office/drawing/2014/main" xmlns="" id="{00000000-0008-0000-0000-000012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30" name="TextBox 129">
          <a:extLst>
            <a:ext uri="{FF2B5EF4-FFF2-40B4-BE49-F238E27FC236}">
              <a16:creationId xmlns:a16="http://schemas.microsoft.com/office/drawing/2014/main" xmlns="" id="{00000000-0008-0000-0000-000013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31" name="TextBox 130">
          <a:extLst>
            <a:ext uri="{FF2B5EF4-FFF2-40B4-BE49-F238E27FC236}">
              <a16:creationId xmlns:a16="http://schemas.microsoft.com/office/drawing/2014/main" xmlns="" id="{00000000-0008-0000-0000-000014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32" name="TextBox 131">
          <a:extLst>
            <a:ext uri="{FF2B5EF4-FFF2-40B4-BE49-F238E27FC236}">
              <a16:creationId xmlns:a16="http://schemas.microsoft.com/office/drawing/2014/main" xmlns="" id="{00000000-0008-0000-0000-000015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33" name="TextBox 132">
          <a:extLst>
            <a:ext uri="{FF2B5EF4-FFF2-40B4-BE49-F238E27FC236}">
              <a16:creationId xmlns:a16="http://schemas.microsoft.com/office/drawing/2014/main" xmlns="" id="{00000000-0008-0000-0000-000016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34" name="TextBox 133">
          <a:extLst>
            <a:ext uri="{FF2B5EF4-FFF2-40B4-BE49-F238E27FC236}">
              <a16:creationId xmlns:a16="http://schemas.microsoft.com/office/drawing/2014/main" xmlns="" id="{00000000-0008-0000-0000-000017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35" name="TextBox 134">
          <a:extLst>
            <a:ext uri="{FF2B5EF4-FFF2-40B4-BE49-F238E27FC236}">
              <a16:creationId xmlns:a16="http://schemas.microsoft.com/office/drawing/2014/main" xmlns="" id="{00000000-0008-0000-0000-000018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36" name="TextBox 135">
          <a:extLst>
            <a:ext uri="{FF2B5EF4-FFF2-40B4-BE49-F238E27FC236}">
              <a16:creationId xmlns:a16="http://schemas.microsoft.com/office/drawing/2014/main" xmlns="" id="{00000000-0008-0000-0000-000019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37" name="TextBox 136">
          <a:extLst>
            <a:ext uri="{FF2B5EF4-FFF2-40B4-BE49-F238E27FC236}">
              <a16:creationId xmlns:a16="http://schemas.microsoft.com/office/drawing/2014/main" xmlns="" id="{00000000-0008-0000-0000-00001A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38" name="TextBox 137">
          <a:extLst>
            <a:ext uri="{FF2B5EF4-FFF2-40B4-BE49-F238E27FC236}">
              <a16:creationId xmlns:a16="http://schemas.microsoft.com/office/drawing/2014/main" xmlns="" id="{00000000-0008-0000-0000-00001B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39" name="TextBox 138">
          <a:extLst>
            <a:ext uri="{FF2B5EF4-FFF2-40B4-BE49-F238E27FC236}">
              <a16:creationId xmlns:a16="http://schemas.microsoft.com/office/drawing/2014/main" xmlns="" id="{00000000-0008-0000-0000-00001C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40" name="TextBox 139">
          <a:extLst>
            <a:ext uri="{FF2B5EF4-FFF2-40B4-BE49-F238E27FC236}">
              <a16:creationId xmlns:a16="http://schemas.microsoft.com/office/drawing/2014/main" xmlns="" id="{00000000-0008-0000-0000-00001D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141" name="TextBox 140">
          <a:extLst>
            <a:ext uri="{FF2B5EF4-FFF2-40B4-BE49-F238E27FC236}">
              <a16:creationId xmlns:a16="http://schemas.microsoft.com/office/drawing/2014/main" xmlns="" id="{00000000-0008-0000-0000-00001E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142" name="TextBox 141">
          <a:extLst>
            <a:ext uri="{FF2B5EF4-FFF2-40B4-BE49-F238E27FC236}">
              <a16:creationId xmlns:a16="http://schemas.microsoft.com/office/drawing/2014/main" xmlns="" id="{00000000-0008-0000-0000-00001F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143" name="TextBox 142">
          <a:extLst>
            <a:ext uri="{FF2B5EF4-FFF2-40B4-BE49-F238E27FC236}">
              <a16:creationId xmlns:a16="http://schemas.microsoft.com/office/drawing/2014/main" xmlns="" id="{00000000-0008-0000-0000-000020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144" name="TextBox 143">
          <a:extLst>
            <a:ext uri="{FF2B5EF4-FFF2-40B4-BE49-F238E27FC236}">
              <a16:creationId xmlns:a16="http://schemas.microsoft.com/office/drawing/2014/main" xmlns="" id="{00000000-0008-0000-0000-000021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45" name="TextBox 144">
          <a:extLst>
            <a:ext uri="{FF2B5EF4-FFF2-40B4-BE49-F238E27FC236}">
              <a16:creationId xmlns:a16="http://schemas.microsoft.com/office/drawing/2014/main" xmlns="" id="{00000000-0008-0000-0000-000022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46" name="TextBox 145">
          <a:extLst>
            <a:ext uri="{FF2B5EF4-FFF2-40B4-BE49-F238E27FC236}">
              <a16:creationId xmlns:a16="http://schemas.microsoft.com/office/drawing/2014/main" xmlns="" id="{00000000-0008-0000-0000-000023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47" name="TextBox 146">
          <a:extLst>
            <a:ext uri="{FF2B5EF4-FFF2-40B4-BE49-F238E27FC236}">
              <a16:creationId xmlns:a16="http://schemas.microsoft.com/office/drawing/2014/main" xmlns="" id="{00000000-0008-0000-0000-000024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48" name="TextBox 147">
          <a:extLst>
            <a:ext uri="{FF2B5EF4-FFF2-40B4-BE49-F238E27FC236}">
              <a16:creationId xmlns:a16="http://schemas.microsoft.com/office/drawing/2014/main" xmlns="" id="{00000000-0008-0000-0000-000025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149" name="TextBox 148">
          <a:extLst>
            <a:ext uri="{FF2B5EF4-FFF2-40B4-BE49-F238E27FC236}">
              <a16:creationId xmlns:a16="http://schemas.microsoft.com/office/drawing/2014/main" xmlns="" id="{00000000-0008-0000-0000-000026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150" name="TextBox 149">
          <a:extLst>
            <a:ext uri="{FF2B5EF4-FFF2-40B4-BE49-F238E27FC236}">
              <a16:creationId xmlns:a16="http://schemas.microsoft.com/office/drawing/2014/main" xmlns="" id="{00000000-0008-0000-0000-000027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151" name="TextBox 150">
          <a:extLst>
            <a:ext uri="{FF2B5EF4-FFF2-40B4-BE49-F238E27FC236}">
              <a16:creationId xmlns:a16="http://schemas.microsoft.com/office/drawing/2014/main" xmlns="" id="{00000000-0008-0000-0000-000028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52" name="TextBox 151">
          <a:extLst>
            <a:ext uri="{FF2B5EF4-FFF2-40B4-BE49-F238E27FC236}">
              <a16:creationId xmlns:a16="http://schemas.microsoft.com/office/drawing/2014/main" xmlns="" id="{00000000-0008-0000-0000-000029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53" name="TextBox 152">
          <a:extLst>
            <a:ext uri="{FF2B5EF4-FFF2-40B4-BE49-F238E27FC236}">
              <a16:creationId xmlns:a16="http://schemas.microsoft.com/office/drawing/2014/main" xmlns="" id="{00000000-0008-0000-0000-00002A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54" name="TextBox 153">
          <a:extLst>
            <a:ext uri="{FF2B5EF4-FFF2-40B4-BE49-F238E27FC236}">
              <a16:creationId xmlns:a16="http://schemas.microsoft.com/office/drawing/2014/main" xmlns="" id="{00000000-0008-0000-0000-00002B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55" name="TextBox 154">
          <a:extLst>
            <a:ext uri="{FF2B5EF4-FFF2-40B4-BE49-F238E27FC236}">
              <a16:creationId xmlns:a16="http://schemas.microsoft.com/office/drawing/2014/main" xmlns="" id="{00000000-0008-0000-0000-00002C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56" name="TextBox 155">
          <a:extLst>
            <a:ext uri="{FF2B5EF4-FFF2-40B4-BE49-F238E27FC236}">
              <a16:creationId xmlns:a16="http://schemas.microsoft.com/office/drawing/2014/main" xmlns="" id="{00000000-0008-0000-0000-00002D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57" name="TextBox 156">
          <a:extLst>
            <a:ext uri="{FF2B5EF4-FFF2-40B4-BE49-F238E27FC236}">
              <a16:creationId xmlns:a16="http://schemas.microsoft.com/office/drawing/2014/main" xmlns="" id="{00000000-0008-0000-0000-00002E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58" name="TextBox 157">
          <a:extLst>
            <a:ext uri="{FF2B5EF4-FFF2-40B4-BE49-F238E27FC236}">
              <a16:creationId xmlns:a16="http://schemas.microsoft.com/office/drawing/2014/main" xmlns="" id="{00000000-0008-0000-0000-00002F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59" name="TextBox 158">
          <a:extLst>
            <a:ext uri="{FF2B5EF4-FFF2-40B4-BE49-F238E27FC236}">
              <a16:creationId xmlns:a16="http://schemas.microsoft.com/office/drawing/2014/main" xmlns="" id="{00000000-0008-0000-0000-000030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60" name="TextBox 159">
          <a:extLst>
            <a:ext uri="{FF2B5EF4-FFF2-40B4-BE49-F238E27FC236}">
              <a16:creationId xmlns:a16="http://schemas.microsoft.com/office/drawing/2014/main" xmlns="" id="{00000000-0008-0000-0000-000031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61" name="TextBox 160">
          <a:extLst>
            <a:ext uri="{FF2B5EF4-FFF2-40B4-BE49-F238E27FC236}">
              <a16:creationId xmlns:a16="http://schemas.microsoft.com/office/drawing/2014/main" xmlns="" id="{00000000-0008-0000-0000-000032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62" name="TextBox 161">
          <a:extLst>
            <a:ext uri="{FF2B5EF4-FFF2-40B4-BE49-F238E27FC236}">
              <a16:creationId xmlns:a16="http://schemas.microsoft.com/office/drawing/2014/main" xmlns="" id="{00000000-0008-0000-0000-000033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63" name="TextBox 162">
          <a:extLst>
            <a:ext uri="{FF2B5EF4-FFF2-40B4-BE49-F238E27FC236}">
              <a16:creationId xmlns:a16="http://schemas.microsoft.com/office/drawing/2014/main" xmlns="" id="{00000000-0008-0000-0000-000034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64" name="TextBox 163">
          <a:extLst>
            <a:ext uri="{FF2B5EF4-FFF2-40B4-BE49-F238E27FC236}">
              <a16:creationId xmlns:a16="http://schemas.microsoft.com/office/drawing/2014/main" xmlns="" id="{00000000-0008-0000-0000-000035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65" name="TextBox 164">
          <a:extLst>
            <a:ext uri="{FF2B5EF4-FFF2-40B4-BE49-F238E27FC236}">
              <a16:creationId xmlns:a16="http://schemas.microsoft.com/office/drawing/2014/main" xmlns="" id="{00000000-0008-0000-0000-000036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66" name="TextBox 165">
          <a:extLst>
            <a:ext uri="{FF2B5EF4-FFF2-40B4-BE49-F238E27FC236}">
              <a16:creationId xmlns:a16="http://schemas.microsoft.com/office/drawing/2014/main" xmlns="" id="{00000000-0008-0000-0000-000037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67" name="TextBox 166">
          <a:extLst>
            <a:ext uri="{FF2B5EF4-FFF2-40B4-BE49-F238E27FC236}">
              <a16:creationId xmlns:a16="http://schemas.microsoft.com/office/drawing/2014/main" xmlns="" id="{00000000-0008-0000-0000-000038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68" name="TextBox 167">
          <a:extLst>
            <a:ext uri="{FF2B5EF4-FFF2-40B4-BE49-F238E27FC236}">
              <a16:creationId xmlns:a16="http://schemas.microsoft.com/office/drawing/2014/main" xmlns="" id="{00000000-0008-0000-0000-00003900000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169" name="TextBox 168">
          <a:extLst>
            <a:ext uri="{FF2B5EF4-FFF2-40B4-BE49-F238E27FC236}">
              <a16:creationId xmlns:a16="http://schemas.microsoft.com/office/drawing/2014/main" xmlns="" id="{32E84065-F2E6-452F-91EC-E4343757BB99}"/>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170" name="TextBox 169">
          <a:extLst>
            <a:ext uri="{FF2B5EF4-FFF2-40B4-BE49-F238E27FC236}">
              <a16:creationId xmlns:a16="http://schemas.microsoft.com/office/drawing/2014/main" xmlns="" id="{F67A92E5-8D65-4FE4-A516-5883D145E458}"/>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171" name="TextBox 170">
          <a:extLst>
            <a:ext uri="{FF2B5EF4-FFF2-40B4-BE49-F238E27FC236}">
              <a16:creationId xmlns:a16="http://schemas.microsoft.com/office/drawing/2014/main" xmlns="" id="{0A8244B0-EBD0-4147-B48D-2660593E2127}"/>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172" name="TextBox 171">
          <a:extLst>
            <a:ext uri="{FF2B5EF4-FFF2-40B4-BE49-F238E27FC236}">
              <a16:creationId xmlns:a16="http://schemas.microsoft.com/office/drawing/2014/main" xmlns="" id="{4D3962A3-912D-4920-A0B9-CE4EB31008AB}"/>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73" name="TextBox 172">
          <a:extLst>
            <a:ext uri="{FF2B5EF4-FFF2-40B4-BE49-F238E27FC236}">
              <a16:creationId xmlns:a16="http://schemas.microsoft.com/office/drawing/2014/main" xmlns="" id="{07326A21-83DE-4C2C-88D9-84AB5CE0F134}"/>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74" name="TextBox 173">
          <a:extLst>
            <a:ext uri="{FF2B5EF4-FFF2-40B4-BE49-F238E27FC236}">
              <a16:creationId xmlns:a16="http://schemas.microsoft.com/office/drawing/2014/main" xmlns="" id="{1FB4F793-380A-431B-BEC3-F2D278AE29A4}"/>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75" name="TextBox 174">
          <a:extLst>
            <a:ext uri="{FF2B5EF4-FFF2-40B4-BE49-F238E27FC236}">
              <a16:creationId xmlns:a16="http://schemas.microsoft.com/office/drawing/2014/main" xmlns="" id="{7E29B987-6C1F-4B5D-84CC-6AA7167C52C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76" name="TextBox 175">
          <a:extLst>
            <a:ext uri="{FF2B5EF4-FFF2-40B4-BE49-F238E27FC236}">
              <a16:creationId xmlns:a16="http://schemas.microsoft.com/office/drawing/2014/main" xmlns="" id="{D57FC85D-917C-442A-8564-3BDF651B20BC}"/>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177" name="TextBox 176">
          <a:extLst>
            <a:ext uri="{FF2B5EF4-FFF2-40B4-BE49-F238E27FC236}">
              <a16:creationId xmlns:a16="http://schemas.microsoft.com/office/drawing/2014/main" xmlns="" id="{61FBDCC9-792E-4C05-94E8-103FC90FF57A}"/>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178" name="TextBox 177">
          <a:extLst>
            <a:ext uri="{FF2B5EF4-FFF2-40B4-BE49-F238E27FC236}">
              <a16:creationId xmlns:a16="http://schemas.microsoft.com/office/drawing/2014/main" xmlns="" id="{0ABC4C02-117F-4046-B945-B4AD6A02F41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179" name="TextBox 178">
          <a:extLst>
            <a:ext uri="{FF2B5EF4-FFF2-40B4-BE49-F238E27FC236}">
              <a16:creationId xmlns:a16="http://schemas.microsoft.com/office/drawing/2014/main" xmlns="" id="{B792976A-17FE-40B8-8F0E-AE6D6D61863A}"/>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80" name="TextBox 179">
          <a:extLst>
            <a:ext uri="{FF2B5EF4-FFF2-40B4-BE49-F238E27FC236}">
              <a16:creationId xmlns:a16="http://schemas.microsoft.com/office/drawing/2014/main" xmlns="" id="{F30BB194-786C-4A4E-A0DB-78EC1C7E0F88}"/>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81" name="TextBox 180">
          <a:extLst>
            <a:ext uri="{FF2B5EF4-FFF2-40B4-BE49-F238E27FC236}">
              <a16:creationId xmlns:a16="http://schemas.microsoft.com/office/drawing/2014/main" xmlns="" id="{F10C3B8F-FEAD-4DB6-8D43-6C9B66904CDB}"/>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82" name="TextBox 181">
          <a:extLst>
            <a:ext uri="{FF2B5EF4-FFF2-40B4-BE49-F238E27FC236}">
              <a16:creationId xmlns:a16="http://schemas.microsoft.com/office/drawing/2014/main" xmlns="" id="{35D448E1-8CBA-4E33-8061-B3347917AB38}"/>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83" name="TextBox 182">
          <a:extLst>
            <a:ext uri="{FF2B5EF4-FFF2-40B4-BE49-F238E27FC236}">
              <a16:creationId xmlns:a16="http://schemas.microsoft.com/office/drawing/2014/main" xmlns="" id="{7C7EB119-6E75-4062-A4AB-A676E6EC9093}"/>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84" name="TextBox 183">
          <a:extLst>
            <a:ext uri="{FF2B5EF4-FFF2-40B4-BE49-F238E27FC236}">
              <a16:creationId xmlns:a16="http://schemas.microsoft.com/office/drawing/2014/main" xmlns="" id="{36372F1A-1EB8-4E7B-9C81-4B45C63D70D8}"/>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85" name="TextBox 184">
          <a:extLst>
            <a:ext uri="{FF2B5EF4-FFF2-40B4-BE49-F238E27FC236}">
              <a16:creationId xmlns:a16="http://schemas.microsoft.com/office/drawing/2014/main" xmlns="" id="{BB0003EE-543E-4030-93B6-956A58CA118B}"/>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86" name="TextBox 185">
          <a:extLst>
            <a:ext uri="{FF2B5EF4-FFF2-40B4-BE49-F238E27FC236}">
              <a16:creationId xmlns:a16="http://schemas.microsoft.com/office/drawing/2014/main" xmlns="" id="{7040B277-3B9E-478F-9CF2-284D68B11D25}"/>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87" name="TextBox 186">
          <a:extLst>
            <a:ext uri="{FF2B5EF4-FFF2-40B4-BE49-F238E27FC236}">
              <a16:creationId xmlns:a16="http://schemas.microsoft.com/office/drawing/2014/main" xmlns="" id="{8573473F-DF89-48CB-BB87-E0F08D6B13C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88" name="TextBox 187">
          <a:extLst>
            <a:ext uri="{FF2B5EF4-FFF2-40B4-BE49-F238E27FC236}">
              <a16:creationId xmlns:a16="http://schemas.microsoft.com/office/drawing/2014/main" xmlns="" id="{9B4540F2-EC6E-4F89-92A5-82A45F7441D8}"/>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89" name="TextBox 188">
          <a:extLst>
            <a:ext uri="{FF2B5EF4-FFF2-40B4-BE49-F238E27FC236}">
              <a16:creationId xmlns:a16="http://schemas.microsoft.com/office/drawing/2014/main" xmlns="" id="{D5BE21FD-7076-43A3-809D-5AA2460E0067}"/>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90" name="TextBox 189">
          <a:extLst>
            <a:ext uri="{FF2B5EF4-FFF2-40B4-BE49-F238E27FC236}">
              <a16:creationId xmlns:a16="http://schemas.microsoft.com/office/drawing/2014/main" xmlns="" id="{587EFE69-EFAF-44AE-9C15-388A19E7D5F9}"/>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91" name="TextBox 190">
          <a:extLst>
            <a:ext uri="{FF2B5EF4-FFF2-40B4-BE49-F238E27FC236}">
              <a16:creationId xmlns:a16="http://schemas.microsoft.com/office/drawing/2014/main" xmlns="" id="{FC6ABA3E-FAF8-48B3-8228-BFF452170BB1}"/>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92" name="TextBox 191">
          <a:extLst>
            <a:ext uri="{FF2B5EF4-FFF2-40B4-BE49-F238E27FC236}">
              <a16:creationId xmlns:a16="http://schemas.microsoft.com/office/drawing/2014/main" xmlns="" id="{07CF1385-C6AD-49E3-A618-BB160472E4C4}"/>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93" name="TextBox 192">
          <a:extLst>
            <a:ext uri="{FF2B5EF4-FFF2-40B4-BE49-F238E27FC236}">
              <a16:creationId xmlns:a16="http://schemas.microsoft.com/office/drawing/2014/main" xmlns="" id="{0A0EA39E-24E4-41E4-B772-73743C0C608D}"/>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94" name="TextBox 193">
          <a:extLst>
            <a:ext uri="{FF2B5EF4-FFF2-40B4-BE49-F238E27FC236}">
              <a16:creationId xmlns:a16="http://schemas.microsoft.com/office/drawing/2014/main" xmlns="" id="{363E19A6-5811-43B7-8304-04389A4C511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95" name="TextBox 194">
          <a:extLst>
            <a:ext uri="{FF2B5EF4-FFF2-40B4-BE49-F238E27FC236}">
              <a16:creationId xmlns:a16="http://schemas.microsoft.com/office/drawing/2014/main" xmlns="" id="{FFB777E2-6F1A-47C5-B65F-5F5CE1E71F04}"/>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196" name="TextBox 195">
          <a:extLst>
            <a:ext uri="{FF2B5EF4-FFF2-40B4-BE49-F238E27FC236}">
              <a16:creationId xmlns:a16="http://schemas.microsoft.com/office/drawing/2014/main" xmlns="" id="{679F2C75-A656-4E2F-BEC5-10A82ECD3CBF}"/>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197" name="TextBox 196">
          <a:extLst>
            <a:ext uri="{FF2B5EF4-FFF2-40B4-BE49-F238E27FC236}">
              <a16:creationId xmlns:a16="http://schemas.microsoft.com/office/drawing/2014/main" xmlns="" id="{A525CD77-1083-4E8E-81E0-82E561C122C2}"/>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198" name="TextBox 197">
          <a:extLst>
            <a:ext uri="{FF2B5EF4-FFF2-40B4-BE49-F238E27FC236}">
              <a16:creationId xmlns:a16="http://schemas.microsoft.com/office/drawing/2014/main" xmlns="" id="{3B4336AA-7978-487F-8C95-899387EC91B4}"/>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199" name="TextBox 198">
          <a:extLst>
            <a:ext uri="{FF2B5EF4-FFF2-40B4-BE49-F238E27FC236}">
              <a16:creationId xmlns:a16="http://schemas.microsoft.com/office/drawing/2014/main" xmlns="" id="{D83E8590-73AE-4B1D-A9E5-648DBAC96CB3}"/>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00" name="TextBox 199">
          <a:extLst>
            <a:ext uri="{FF2B5EF4-FFF2-40B4-BE49-F238E27FC236}">
              <a16:creationId xmlns:a16="http://schemas.microsoft.com/office/drawing/2014/main" xmlns="" id="{6E5CC4B5-0223-47F1-9472-22FEC48E7A8C}"/>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201" name="TextBox 200">
          <a:extLst>
            <a:ext uri="{FF2B5EF4-FFF2-40B4-BE49-F238E27FC236}">
              <a16:creationId xmlns:a16="http://schemas.microsoft.com/office/drawing/2014/main" xmlns="" id="{39E7A50D-44F0-44A2-A52E-0EF9E068DE34}"/>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202" name="TextBox 201">
          <a:extLst>
            <a:ext uri="{FF2B5EF4-FFF2-40B4-BE49-F238E27FC236}">
              <a16:creationId xmlns:a16="http://schemas.microsoft.com/office/drawing/2014/main" xmlns="" id="{BB66A9E8-594C-4030-A35B-4344E74FC588}"/>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203" name="TextBox 202">
          <a:extLst>
            <a:ext uri="{FF2B5EF4-FFF2-40B4-BE49-F238E27FC236}">
              <a16:creationId xmlns:a16="http://schemas.microsoft.com/office/drawing/2014/main" xmlns="" id="{2DB8BEDE-EDB6-4AAE-8CF3-9AFA47F9BDC8}"/>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204" name="TextBox 203">
          <a:extLst>
            <a:ext uri="{FF2B5EF4-FFF2-40B4-BE49-F238E27FC236}">
              <a16:creationId xmlns:a16="http://schemas.microsoft.com/office/drawing/2014/main" xmlns="" id="{B7E64161-52D9-43EB-98EB-4421A0AC3DDA}"/>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05" name="TextBox 204">
          <a:extLst>
            <a:ext uri="{FF2B5EF4-FFF2-40B4-BE49-F238E27FC236}">
              <a16:creationId xmlns:a16="http://schemas.microsoft.com/office/drawing/2014/main" xmlns="" id="{86F31025-C9DD-4FF1-AEB0-A5FF4561674D}"/>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06" name="TextBox 205">
          <a:extLst>
            <a:ext uri="{FF2B5EF4-FFF2-40B4-BE49-F238E27FC236}">
              <a16:creationId xmlns:a16="http://schemas.microsoft.com/office/drawing/2014/main" xmlns="" id="{C3F22361-6166-46B5-BAF2-31DE147FD7BA}"/>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07" name="TextBox 206">
          <a:extLst>
            <a:ext uri="{FF2B5EF4-FFF2-40B4-BE49-F238E27FC236}">
              <a16:creationId xmlns:a16="http://schemas.microsoft.com/office/drawing/2014/main" xmlns="" id="{048FEF4C-B1F5-44CB-ABA5-E0AED5A3CA2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208" name="TextBox 207">
          <a:extLst>
            <a:ext uri="{FF2B5EF4-FFF2-40B4-BE49-F238E27FC236}">
              <a16:creationId xmlns:a16="http://schemas.microsoft.com/office/drawing/2014/main" xmlns="" id="{3FC0A8B9-3BA5-4EA2-A8FF-17499267854E}"/>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209" name="TextBox 208">
          <a:extLst>
            <a:ext uri="{FF2B5EF4-FFF2-40B4-BE49-F238E27FC236}">
              <a16:creationId xmlns:a16="http://schemas.microsoft.com/office/drawing/2014/main" xmlns="" id="{748F4691-75CC-4A88-9FFF-75D2E155121E}"/>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210" name="TextBox 209">
          <a:extLst>
            <a:ext uri="{FF2B5EF4-FFF2-40B4-BE49-F238E27FC236}">
              <a16:creationId xmlns:a16="http://schemas.microsoft.com/office/drawing/2014/main" xmlns="" id="{F8E7C38F-8771-4333-9897-2908C91E802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211" name="TextBox 210">
          <a:extLst>
            <a:ext uri="{FF2B5EF4-FFF2-40B4-BE49-F238E27FC236}">
              <a16:creationId xmlns:a16="http://schemas.microsoft.com/office/drawing/2014/main" xmlns="" id="{8DB05F8B-D298-46F7-BAA1-4D3375F1AE1D}"/>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212" name="TextBox 211">
          <a:extLst>
            <a:ext uri="{FF2B5EF4-FFF2-40B4-BE49-F238E27FC236}">
              <a16:creationId xmlns:a16="http://schemas.microsoft.com/office/drawing/2014/main" xmlns="" id="{81DD0AE3-DA7C-484C-B86E-8D73D48B179A}"/>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213" name="TextBox 212">
          <a:extLst>
            <a:ext uri="{FF2B5EF4-FFF2-40B4-BE49-F238E27FC236}">
              <a16:creationId xmlns:a16="http://schemas.microsoft.com/office/drawing/2014/main" xmlns="" id="{EDB7DD1A-2E22-4189-97D6-51DD44D21E1E}"/>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214" name="TextBox 213">
          <a:extLst>
            <a:ext uri="{FF2B5EF4-FFF2-40B4-BE49-F238E27FC236}">
              <a16:creationId xmlns:a16="http://schemas.microsoft.com/office/drawing/2014/main" xmlns="" id="{EF6F8692-95B2-4ED8-B5BD-DF5A48E1E855}"/>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215" name="TextBox 214">
          <a:extLst>
            <a:ext uri="{FF2B5EF4-FFF2-40B4-BE49-F238E27FC236}">
              <a16:creationId xmlns:a16="http://schemas.microsoft.com/office/drawing/2014/main" xmlns="" id="{3278B648-8A27-49CD-B909-E12501518512}"/>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216" name="TextBox 215">
          <a:extLst>
            <a:ext uri="{FF2B5EF4-FFF2-40B4-BE49-F238E27FC236}">
              <a16:creationId xmlns:a16="http://schemas.microsoft.com/office/drawing/2014/main" xmlns="" id="{1CF9C4B9-BF5D-4EF5-A849-DACB00B05044}"/>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217" name="TextBox 216">
          <a:extLst>
            <a:ext uri="{FF2B5EF4-FFF2-40B4-BE49-F238E27FC236}">
              <a16:creationId xmlns:a16="http://schemas.microsoft.com/office/drawing/2014/main" xmlns="" id="{7825B399-1AFC-48D2-916A-7B97BA10DF24}"/>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218" name="TextBox 217">
          <a:extLst>
            <a:ext uri="{FF2B5EF4-FFF2-40B4-BE49-F238E27FC236}">
              <a16:creationId xmlns:a16="http://schemas.microsoft.com/office/drawing/2014/main" xmlns="" id="{D6D075F9-3026-4876-8C54-82E80CFBC4F5}"/>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219" name="TextBox 218">
          <a:extLst>
            <a:ext uri="{FF2B5EF4-FFF2-40B4-BE49-F238E27FC236}">
              <a16:creationId xmlns:a16="http://schemas.microsoft.com/office/drawing/2014/main" xmlns="" id="{F656FE87-055C-459D-BA66-71FAED8976E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220" name="TextBox 219">
          <a:extLst>
            <a:ext uri="{FF2B5EF4-FFF2-40B4-BE49-F238E27FC236}">
              <a16:creationId xmlns:a16="http://schemas.microsoft.com/office/drawing/2014/main" xmlns="" id="{86113020-EF4C-4E61-A087-2570296F3CCA}"/>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221" name="TextBox 220">
          <a:extLst>
            <a:ext uri="{FF2B5EF4-FFF2-40B4-BE49-F238E27FC236}">
              <a16:creationId xmlns:a16="http://schemas.microsoft.com/office/drawing/2014/main" xmlns="" id="{EE5DAE7C-8045-4E4C-ABE8-B8255A0E76F9}"/>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9525</xdr:colOff>
      <xdr:row>12</xdr:row>
      <xdr:rowOff>0</xdr:rowOff>
    </xdr:from>
    <xdr:ext cx="914400" cy="264560"/>
    <xdr:sp macro="" textlink="">
      <xdr:nvSpPr>
        <xdr:cNvPr id="222" name="TextBox 221">
          <a:extLst>
            <a:ext uri="{FF2B5EF4-FFF2-40B4-BE49-F238E27FC236}">
              <a16:creationId xmlns:a16="http://schemas.microsoft.com/office/drawing/2014/main" xmlns="" id="{C0B813F6-82E9-4FBA-803A-4703C847D880}"/>
            </a:ext>
          </a:extLst>
        </xdr:cNvPr>
        <xdr:cNvSpPr txBox="1"/>
      </xdr:nvSpPr>
      <xdr:spPr>
        <a:xfrm>
          <a:off x="6915150"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14</xdr:col>
      <xdr:colOff>402431</xdr:colOff>
      <xdr:row>12</xdr:row>
      <xdr:rowOff>0</xdr:rowOff>
    </xdr:from>
    <xdr:ext cx="914400" cy="785336"/>
    <xdr:sp macro="" textlink="">
      <xdr:nvSpPr>
        <xdr:cNvPr id="223" name="TextBox 222">
          <a:extLst>
            <a:ext uri="{FF2B5EF4-FFF2-40B4-BE49-F238E27FC236}">
              <a16:creationId xmlns:a16="http://schemas.microsoft.com/office/drawing/2014/main" xmlns="" id="{145291D2-156B-43D3-90BC-ABFEB5D2169E}"/>
            </a:ext>
          </a:extLst>
        </xdr:cNvPr>
        <xdr:cNvSpPr txBox="1"/>
      </xdr:nvSpPr>
      <xdr:spPr>
        <a:xfrm flipV="1">
          <a:off x="14670881" y="3676650"/>
          <a:ext cx="914400" cy="7853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noAutofit/>
        </a:bodyPr>
        <a:lstStyle/>
        <a:p>
          <a:endParaRPr lang="ru-RU"/>
        </a:p>
      </xdr:txBody>
    </xdr:sp>
    <xdr:clientData/>
  </xdr:oneCellAnchor>
  <xdr:oneCellAnchor>
    <xdr:from>
      <xdr:col>4</xdr:col>
      <xdr:colOff>9525</xdr:colOff>
      <xdr:row>12</xdr:row>
      <xdr:rowOff>0</xdr:rowOff>
    </xdr:from>
    <xdr:ext cx="914400" cy="264560"/>
    <xdr:sp macro="" textlink="">
      <xdr:nvSpPr>
        <xdr:cNvPr id="224" name="TextBox 223">
          <a:extLst>
            <a:ext uri="{FF2B5EF4-FFF2-40B4-BE49-F238E27FC236}">
              <a16:creationId xmlns:a16="http://schemas.microsoft.com/office/drawing/2014/main" xmlns="" id="{00000000-0008-0000-0000-000002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25" name="TextBox 224">
          <a:extLst>
            <a:ext uri="{FF2B5EF4-FFF2-40B4-BE49-F238E27FC236}">
              <a16:creationId xmlns:a16="http://schemas.microsoft.com/office/drawing/2014/main" xmlns="" id="{00000000-0008-0000-0000-000003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26" name="TextBox 225">
          <a:extLst>
            <a:ext uri="{FF2B5EF4-FFF2-40B4-BE49-F238E27FC236}">
              <a16:creationId xmlns:a16="http://schemas.microsoft.com/office/drawing/2014/main" xmlns="" id="{00000000-0008-0000-0000-000004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27" name="TextBox 226">
          <a:extLst>
            <a:ext uri="{FF2B5EF4-FFF2-40B4-BE49-F238E27FC236}">
              <a16:creationId xmlns:a16="http://schemas.microsoft.com/office/drawing/2014/main" xmlns="" id="{00000000-0008-0000-0000-000005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28" name="TextBox 227">
          <a:extLst>
            <a:ext uri="{FF2B5EF4-FFF2-40B4-BE49-F238E27FC236}">
              <a16:creationId xmlns:a16="http://schemas.microsoft.com/office/drawing/2014/main" xmlns="" id="{00000000-0008-0000-0000-00000A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29" name="TextBox 228">
          <a:extLst>
            <a:ext uri="{FF2B5EF4-FFF2-40B4-BE49-F238E27FC236}">
              <a16:creationId xmlns:a16="http://schemas.microsoft.com/office/drawing/2014/main" xmlns="" id="{00000000-0008-0000-0000-00000B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30" name="TextBox 229">
          <a:extLst>
            <a:ext uri="{FF2B5EF4-FFF2-40B4-BE49-F238E27FC236}">
              <a16:creationId xmlns:a16="http://schemas.microsoft.com/office/drawing/2014/main" xmlns="" id="{00000000-0008-0000-0000-00000C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31" name="TextBox 230">
          <a:extLst>
            <a:ext uri="{FF2B5EF4-FFF2-40B4-BE49-F238E27FC236}">
              <a16:creationId xmlns:a16="http://schemas.microsoft.com/office/drawing/2014/main" xmlns="" id="{00000000-0008-0000-0000-00001E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32" name="TextBox 231">
          <a:extLst>
            <a:ext uri="{FF2B5EF4-FFF2-40B4-BE49-F238E27FC236}">
              <a16:creationId xmlns:a16="http://schemas.microsoft.com/office/drawing/2014/main" xmlns="" id="{00000000-0008-0000-0000-00001F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33" name="TextBox 232">
          <a:extLst>
            <a:ext uri="{FF2B5EF4-FFF2-40B4-BE49-F238E27FC236}">
              <a16:creationId xmlns:a16="http://schemas.microsoft.com/office/drawing/2014/main" xmlns="" id="{00000000-0008-0000-0000-000020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34" name="TextBox 233">
          <a:extLst>
            <a:ext uri="{FF2B5EF4-FFF2-40B4-BE49-F238E27FC236}">
              <a16:creationId xmlns:a16="http://schemas.microsoft.com/office/drawing/2014/main" xmlns="" id="{00000000-0008-0000-0000-000021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35" name="TextBox 234">
          <a:extLst>
            <a:ext uri="{FF2B5EF4-FFF2-40B4-BE49-F238E27FC236}">
              <a16:creationId xmlns:a16="http://schemas.microsoft.com/office/drawing/2014/main" xmlns="" id="{00000000-0008-0000-0000-000026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36" name="TextBox 235">
          <a:extLst>
            <a:ext uri="{FF2B5EF4-FFF2-40B4-BE49-F238E27FC236}">
              <a16:creationId xmlns:a16="http://schemas.microsoft.com/office/drawing/2014/main" xmlns="" id="{00000000-0008-0000-0000-000027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37" name="TextBox 236">
          <a:extLst>
            <a:ext uri="{FF2B5EF4-FFF2-40B4-BE49-F238E27FC236}">
              <a16:creationId xmlns:a16="http://schemas.microsoft.com/office/drawing/2014/main" xmlns="" id="{00000000-0008-0000-0000-000028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38" name="TextBox 237">
          <a:extLst>
            <a:ext uri="{FF2B5EF4-FFF2-40B4-BE49-F238E27FC236}">
              <a16:creationId xmlns:a16="http://schemas.microsoft.com/office/drawing/2014/main" xmlns="" id="{32E84065-F2E6-452F-91EC-E4343757BB99}"/>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39" name="TextBox 238">
          <a:extLst>
            <a:ext uri="{FF2B5EF4-FFF2-40B4-BE49-F238E27FC236}">
              <a16:creationId xmlns:a16="http://schemas.microsoft.com/office/drawing/2014/main" xmlns="" id="{F67A92E5-8D65-4FE4-A516-5883D145E458}"/>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40" name="TextBox 239">
          <a:extLst>
            <a:ext uri="{FF2B5EF4-FFF2-40B4-BE49-F238E27FC236}">
              <a16:creationId xmlns:a16="http://schemas.microsoft.com/office/drawing/2014/main" xmlns="" id="{0A8244B0-EBD0-4147-B48D-2660593E2127}"/>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41" name="TextBox 240">
          <a:extLst>
            <a:ext uri="{FF2B5EF4-FFF2-40B4-BE49-F238E27FC236}">
              <a16:creationId xmlns:a16="http://schemas.microsoft.com/office/drawing/2014/main" xmlns="" id="{4D3962A3-912D-4920-A0B9-CE4EB31008AB}"/>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42" name="TextBox 241">
          <a:extLst>
            <a:ext uri="{FF2B5EF4-FFF2-40B4-BE49-F238E27FC236}">
              <a16:creationId xmlns:a16="http://schemas.microsoft.com/office/drawing/2014/main" xmlns="" id="{61FBDCC9-792E-4C05-94E8-103FC90FF57A}"/>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43" name="TextBox 242">
          <a:extLst>
            <a:ext uri="{FF2B5EF4-FFF2-40B4-BE49-F238E27FC236}">
              <a16:creationId xmlns:a16="http://schemas.microsoft.com/office/drawing/2014/main" xmlns="" id="{0ABC4C02-117F-4046-B945-B4AD6A02F41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44" name="TextBox 243">
          <a:extLst>
            <a:ext uri="{FF2B5EF4-FFF2-40B4-BE49-F238E27FC236}">
              <a16:creationId xmlns:a16="http://schemas.microsoft.com/office/drawing/2014/main" xmlns="" id="{B792976A-17FE-40B8-8F0E-AE6D6D61863A}"/>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45" name="TextBox 244">
          <a:extLst>
            <a:ext uri="{FF2B5EF4-FFF2-40B4-BE49-F238E27FC236}">
              <a16:creationId xmlns:a16="http://schemas.microsoft.com/office/drawing/2014/main" xmlns="" id="{A525CD77-1083-4E8E-81E0-82E561C122C2}"/>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46" name="TextBox 245">
          <a:extLst>
            <a:ext uri="{FF2B5EF4-FFF2-40B4-BE49-F238E27FC236}">
              <a16:creationId xmlns:a16="http://schemas.microsoft.com/office/drawing/2014/main" xmlns="" id="{3B4336AA-7978-487F-8C95-899387EC91B4}"/>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47" name="TextBox 246">
          <a:extLst>
            <a:ext uri="{FF2B5EF4-FFF2-40B4-BE49-F238E27FC236}">
              <a16:creationId xmlns:a16="http://schemas.microsoft.com/office/drawing/2014/main" xmlns="" id="{D83E8590-73AE-4B1D-A9E5-648DBAC96CB3}"/>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48" name="TextBox 247">
          <a:extLst>
            <a:ext uri="{FF2B5EF4-FFF2-40B4-BE49-F238E27FC236}">
              <a16:creationId xmlns:a16="http://schemas.microsoft.com/office/drawing/2014/main" xmlns="" id="{6E5CC4B5-0223-47F1-9472-22FEC48E7A8C}"/>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49" name="TextBox 248">
          <a:extLst>
            <a:ext uri="{FF2B5EF4-FFF2-40B4-BE49-F238E27FC236}">
              <a16:creationId xmlns:a16="http://schemas.microsoft.com/office/drawing/2014/main" xmlns="" id="{86F31025-C9DD-4FF1-AEB0-A5FF4561674D}"/>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50" name="TextBox 249">
          <a:extLst>
            <a:ext uri="{FF2B5EF4-FFF2-40B4-BE49-F238E27FC236}">
              <a16:creationId xmlns:a16="http://schemas.microsoft.com/office/drawing/2014/main" xmlns="" id="{C3F22361-6166-46B5-BAF2-31DE147FD7BA}"/>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51" name="TextBox 250">
          <a:extLst>
            <a:ext uri="{FF2B5EF4-FFF2-40B4-BE49-F238E27FC236}">
              <a16:creationId xmlns:a16="http://schemas.microsoft.com/office/drawing/2014/main" xmlns="" id="{048FEF4C-B1F5-44CB-ABA5-E0AED5A3CA2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52" name="TextBox 251">
          <a:extLst>
            <a:ext uri="{FF2B5EF4-FFF2-40B4-BE49-F238E27FC236}">
              <a16:creationId xmlns:a16="http://schemas.microsoft.com/office/drawing/2014/main" xmlns="" id="{00000000-0008-0000-0000-000002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53" name="TextBox 252">
          <a:extLst>
            <a:ext uri="{FF2B5EF4-FFF2-40B4-BE49-F238E27FC236}">
              <a16:creationId xmlns:a16="http://schemas.microsoft.com/office/drawing/2014/main" xmlns="" id="{00000000-0008-0000-0000-000003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54" name="TextBox 253">
          <a:extLst>
            <a:ext uri="{FF2B5EF4-FFF2-40B4-BE49-F238E27FC236}">
              <a16:creationId xmlns:a16="http://schemas.microsoft.com/office/drawing/2014/main" xmlns="" id="{00000000-0008-0000-0000-000004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55" name="TextBox 254">
          <a:extLst>
            <a:ext uri="{FF2B5EF4-FFF2-40B4-BE49-F238E27FC236}">
              <a16:creationId xmlns:a16="http://schemas.microsoft.com/office/drawing/2014/main" xmlns="" id="{00000000-0008-0000-0000-000005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56" name="TextBox 255">
          <a:extLst>
            <a:ext uri="{FF2B5EF4-FFF2-40B4-BE49-F238E27FC236}">
              <a16:creationId xmlns:a16="http://schemas.microsoft.com/office/drawing/2014/main" xmlns="" id="{00000000-0008-0000-0000-00000A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57" name="TextBox 256">
          <a:extLst>
            <a:ext uri="{FF2B5EF4-FFF2-40B4-BE49-F238E27FC236}">
              <a16:creationId xmlns:a16="http://schemas.microsoft.com/office/drawing/2014/main" xmlns="" id="{00000000-0008-0000-0000-00000B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58" name="TextBox 257">
          <a:extLst>
            <a:ext uri="{FF2B5EF4-FFF2-40B4-BE49-F238E27FC236}">
              <a16:creationId xmlns:a16="http://schemas.microsoft.com/office/drawing/2014/main" xmlns="" id="{00000000-0008-0000-0000-00000C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59" name="TextBox 258">
          <a:extLst>
            <a:ext uri="{FF2B5EF4-FFF2-40B4-BE49-F238E27FC236}">
              <a16:creationId xmlns:a16="http://schemas.microsoft.com/office/drawing/2014/main" xmlns="" id="{00000000-0008-0000-0000-00001E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60" name="TextBox 259">
          <a:extLst>
            <a:ext uri="{FF2B5EF4-FFF2-40B4-BE49-F238E27FC236}">
              <a16:creationId xmlns:a16="http://schemas.microsoft.com/office/drawing/2014/main" xmlns="" id="{00000000-0008-0000-0000-00001F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61" name="TextBox 260">
          <a:extLst>
            <a:ext uri="{FF2B5EF4-FFF2-40B4-BE49-F238E27FC236}">
              <a16:creationId xmlns:a16="http://schemas.microsoft.com/office/drawing/2014/main" xmlns="" id="{00000000-0008-0000-0000-000020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62" name="TextBox 261">
          <a:extLst>
            <a:ext uri="{FF2B5EF4-FFF2-40B4-BE49-F238E27FC236}">
              <a16:creationId xmlns:a16="http://schemas.microsoft.com/office/drawing/2014/main" xmlns="" id="{00000000-0008-0000-0000-000021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63" name="TextBox 262">
          <a:extLst>
            <a:ext uri="{FF2B5EF4-FFF2-40B4-BE49-F238E27FC236}">
              <a16:creationId xmlns:a16="http://schemas.microsoft.com/office/drawing/2014/main" xmlns="" id="{00000000-0008-0000-0000-000026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64" name="TextBox 263">
          <a:extLst>
            <a:ext uri="{FF2B5EF4-FFF2-40B4-BE49-F238E27FC236}">
              <a16:creationId xmlns:a16="http://schemas.microsoft.com/office/drawing/2014/main" xmlns="" id="{00000000-0008-0000-0000-000027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65" name="TextBox 264">
          <a:extLst>
            <a:ext uri="{FF2B5EF4-FFF2-40B4-BE49-F238E27FC236}">
              <a16:creationId xmlns:a16="http://schemas.microsoft.com/office/drawing/2014/main" xmlns="" id="{00000000-0008-0000-0000-00002800000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66" name="TextBox 265">
          <a:extLst>
            <a:ext uri="{FF2B5EF4-FFF2-40B4-BE49-F238E27FC236}">
              <a16:creationId xmlns:a16="http://schemas.microsoft.com/office/drawing/2014/main" xmlns="" id="{32E84065-F2E6-452F-91EC-E4343757BB99}"/>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67" name="TextBox 266">
          <a:extLst>
            <a:ext uri="{FF2B5EF4-FFF2-40B4-BE49-F238E27FC236}">
              <a16:creationId xmlns:a16="http://schemas.microsoft.com/office/drawing/2014/main" xmlns="" id="{F67A92E5-8D65-4FE4-A516-5883D145E458}"/>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68" name="TextBox 267">
          <a:extLst>
            <a:ext uri="{FF2B5EF4-FFF2-40B4-BE49-F238E27FC236}">
              <a16:creationId xmlns:a16="http://schemas.microsoft.com/office/drawing/2014/main" xmlns="" id="{0A8244B0-EBD0-4147-B48D-2660593E2127}"/>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69" name="TextBox 268">
          <a:extLst>
            <a:ext uri="{FF2B5EF4-FFF2-40B4-BE49-F238E27FC236}">
              <a16:creationId xmlns:a16="http://schemas.microsoft.com/office/drawing/2014/main" xmlns="" id="{4D3962A3-912D-4920-A0B9-CE4EB31008AB}"/>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70" name="TextBox 269">
          <a:extLst>
            <a:ext uri="{FF2B5EF4-FFF2-40B4-BE49-F238E27FC236}">
              <a16:creationId xmlns:a16="http://schemas.microsoft.com/office/drawing/2014/main" xmlns="" id="{61FBDCC9-792E-4C05-94E8-103FC90FF57A}"/>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71" name="TextBox 270">
          <a:extLst>
            <a:ext uri="{FF2B5EF4-FFF2-40B4-BE49-F238E27FC236}">
              <a16:creationId xmlns:a16="http://schemas.microsoft.com/office/drawing/2014/main" xmlns="" id="{0ABC4C02-117F-4046-B945-B4AD6A02F41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72" name="TextBox 271">
          <a:extLst>
            <a:ext uri="{FF2B5EF4-FFF2-40B4-BE49-F238E27FC236}">
              <a16:creationId xmlns:a16="http://schemas.microsoft.com/office/drawing/2014/main" xmlns="" id="{B792976A-17FE-40B8-8F0E-AE6D6D61863A}"/>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73" name="TextBox 272">
          <a:extLst>
            <a:ext uri="{FF2B5EF4-FFF2-40B4-BE49-F238E27FC236}">
              <a16:creationId xmlns:a16="http://schemas.microsoft.com/office/drawing/2014/main" xmlns="" id="{A525CD77-1083-4E8E-81E0-82E561C122C2}"/>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74" name="TextBox 273">
          <a:extLst>
            <a:ext uri="{FF2B5EF4-FFF2-40B4-BE49-F238E27FC236}">
              <a16:creationId xmlns:a16="http://schemas.microsoft.com/office/drawing/2014/main" xmlns="" id="{3B4336AA-7978-487F-8C95-899387EC91B4}"/>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75" name="TextBox 274">
          <a:extLst>
            <a:ext uri="{FF2B5EF4-FFF2-40B4-BE49-F238E27FC236}">
              <a16:creationId xmlns:a16="http://schemas.microsoft.com/office/drawing/2014/main" xmlns="" id="{D83E8590-73AE-4B1D-A9E5-648DBAC96CB3}"/>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76" name="TextBox 275">
          <a:extLst>
            <a:ext uri="{FF2B5EF4-FFF2-40B4-BE49-F238E27FC236}">
              <a16:creationId xmlns:a16="http://schemas.microsoft.com/office/drawing/2014/main" xmlns="" id="{6E5CC4B5-0223-47F1-9472-22FEC48E7A8C}"/>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77" name="TextBox 276">
          <a:extLst>
            <a:ext uri="{FF2B5EF4-FFF2-40B4-BE49-F238E27FC236}">
              <a16:creationId xmlns:a16="http://schemas.microsoft.com/office/drawing/2014/main" xmlns="" id="{86F31025-C9DD-4FF1-AEB0-A5FF4561674D}"/>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78" name="TextBox 277">
          <a:extLst>
            <a:ext uri="{FF2B5EF4-FFF2-40B4-BE49-F238E27FC236}">
              <a16:creationId xmlns:a16="http://schemas.microsoft.com/office/drawing/2014/main" xmlns="" id="{C3F22361-6166-46B5-BAF2-31DE147FD7BA}"/>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4</xdr:col>
      <xdr:colOff>9525</xdr:colOff>
      <xdr:row>12</xdr:row>
      <xdr:rowOff>0</xdr:rowOff>
    </xdr:from>
    <xdr:ext cx="914400" cy="264560"/>
    <xdr:sp macro="" textlink="">
      <xdr:nvSpPr>
        <xdr:cNvPr id="279" name="TextBox 278">
          <a:extLst>
            <a:ext uri="{FF2B5EF4-FFF2-40B4-BE49-F238E27FC236}">
              <a16:creationId xmlns:a16="http://schemas.microsoft.com/office/drawing/2014/main" xmlns="" id="{048FEF4C-B1F5-44CB-ABA5-E0AED5A3CA20}"/>
            </a:ext>
          </a:extLst>
        </xdr:cNvPr>
        <xdr:cNvSpPr txBox="1"/>
      </xdr:nvSpPr>
      <xdr:spPr>
        <a:xfrm>
          <a:off x="4352925" y="36766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view="pageBreakPreview" topLeftCell="A37" zoomScale="90" zoomScaleNormal="100" zoomScaleSheetLayoutView="90" workbookViewId="0">
      <selection activeCell="A24" sqref="A24"/>
    </sheetView>
  </sheetViews>
  <sheetFormatPr defaultRowHeight="15.75" x14ac:dyDescent="0.25"/>
  <cols>
    <col min="1" max="1" width="6.140625" style="32" customWidth="1"/>
    <col min="2" max="2" width="67.140625" style="32" customWidth="1"/>
    <col min="3" max="3" width="14" style="32" customWidth="1"/>
    <col min="4" max="4" width="15" style="32" customWidth="1"/>
    <col min="5" max="5" width="12.28515625" style="32" customWidth="1"/>
    <col min="6" max="6" width="11.85546875" style="32" customWidth="1"/>
    <col min="7" max="7" width="27.5703125" style="32" customWidth="1"/>
    <col min="8" max="8" width="17.5703125" style="93" customWidth="1"/>
    <col min="9" max="16384" width="9.140625" style="32"/>
  </cols>
  <sheetData>
    <row r="1" spans="1:10" ht="67.5" customHeight="1" x14ac:dyDescent="0.3">
      <c r="A1" s="134"/>
      <c r="B1" s="134"/>
      <c r="C1" s="134"/>
      <c r="D1" s="134"/>
      <c r="E1" s="134"/>
      <c r="F1" s="134"/>
      <c r="G1" s="225" t="s">
        <v>14</v>
      </c>
    </row>
    <row r="2" spans="1:10" ht="97.5" customHeight="1" x14ac:dyDescent="0.25">
      <c r="A2" s="299" t="s">
        <v>514</v>
      </c>
      <c r="B2" s="299"/>
      <c r="C2" s="299"/>
      <c r="D2" s="299"/>
      <c r="E2" s="299"/>
      <c r="F2" s="299"/>
      <c r="G2" s="299"/>
    </row>
    <row r="3" spans="1:10" ht="17.25" customHeight="1" x14ac:dyDescent="0.25">
      <c r="A3" s="140"/>
      <c r="B3" s="186" t="s">
        <v>301</v>
      </c>
      <c r="C3" s="140"/>
      <c r="D3" s="140"/>
      <c r="E3" s="140"/>
      <c r="F3" s="140"/>
      <c r="G3" s="140"/>
    </row>
    <row r="4" spans="1:10" ht="24" customHeight="1" x14ac:dyDescent="0.25">
      <c r="A4" s="300" t="s">
        <v>108</v>
      </c>
      <c r="B4" s="300" t="s">
        <v>1</v>
      </c>
      <c r="C4" s="300" t="s">
        <v>2</v>
      </c>
      <c r="D4" s="300" t="s">
        <v>3</v>
      </c>
      <c r="E4" s="300"/>
      <c r="F4" s="300"/>
      <c r="G4" s="300" t="s">
        <v>131</v>
      </c>
    </row>
    <row r="5" spans="1:10" ht="21" customHeight="1" x14ac:dyDescent="0.25">
      <c r="A5" s="301"/>
      <c r="B5" s="300"/>
      <c r="C5" s="300"/>
      <c r="D5" s="302" t="s">
        <v>4</v>
      </c>
      <c r="E5" s="301" t="s">
        <v>5</v>
      </c>
      <c r="F5" s="301"/>
      <c r="G5" s="300"/>
    </row>
    <row r="6" spans="1:10" ht="60" customHeight="1" x14ac:dyDescent="0.25">
      <c r="A6" s="301"/>
      <c r="B6" s="300"/>
      <c r="C6" s="300"/>
      <c r="D6" s="302"/>
      <c r="E6" s="98" t="s">
        <v>6</v>
      </c>
      <c r="F6" s="98" t="s">
        <v>7</v>
      </c>
      <c r="G6" s="300"/>
    </row>
    <row r="7" spans="1:10" x14ac:dyDescent="0.25">
      <c r="A7" s="97">
        <v>1</v>
      </c>
      <c r="B7" s="97">
        <v>2</v>
      </c>
      <c r="C7" s="97">
        <v>3</v>
      </c>
      <c r="D7" s="97">
        <v>4</v>
      </c>
      <c r="E7" s="97">
        <v>5</v>
      </c>
      <c r="F7" s="97">
        <v>6</v>
      </c>
      <c r="G7" s="97">
        <v>7</v>
      </c>
    </row>
    <row r="8" spans="1:10" x14ac:dyDescent="0.25">
      <c r="A8" s="97"/>
      <c r="B8" s="307" t="s">
        <v>72</v>
      </c>
      <c r="C8" s="307"/>
      <c r="D8" s="307"/>
      <c r="E8" s="307"/>
      <c r="F8" s="307"/>
      <c r="G8" s="307"/>
    </row>
    <row r="9" spans="1:10" ht="47.25" x14ac:dyDescent="0.25">
      <c r="A9" s="97">
        <v>1</v>
      </c>
      <c r="B9" s="270" t="s">
        <v>341</v>
      </c>
      <c r="C9" s="267" t="s">
        <v>47</v>
      </c>
      <c r="D9" s="273"/>
      <c r="E9" s="273">
        <v>103.8</v>
      </c>
      <c r="F9" s="61"/>
      <c r="G9" s="270" t="s">
        <v>588</v>
      </c>
      <c r="H9" s="94">
        <f>F9/E9*100</f>
        <v>0</v>
      </c>
    </row>
    <row r="10" spans="1:10" ht="78.75" x14ac:dyDescent="0.25">
      <c r="A10" s="97">
        <v>2</v>
      </c>
      <c r="B10" s="270" t="s">
        <v>342</v>
      </c>
      <c r="C10" s="266" t="s">
        <v>207</v>
      </c>
      <c r="D10" s="273">
        <v>31.219000000000001</v>
      </c>
      <c r="E10" s="273">
        <v>32.685000000000002</v>
      </c>
      <c r="F10" s="273">
        <v>50.875</v>
      </c>
      <c r="G10" s="277" t="s">
        <v>523</v>
      </c>
      <c r="H10" s="94">
        <f t="shared" ref="H10:H33" si="0">F10/E10*100</f>
        <v>155.65243995716688</v>
      </c>
    </row>
    <row r="11" spans="1:10" ht="63" x14ac:dyDescent="0.25">
      <c r="A11" s="97">
        <v>3</v>
      </c>
      <c r="B11" s="270" t="s">
        <v>343</v>
      </c>
      <c r="C11" s="267" t="s">
        <v>47</v>
      </c>
      <c r="D11" s="273">
        <v>100</v>
      </c>
      <c r="E11" s="273">
        <v>103.1</v>
      </c>
      <c r="F11" s="61"/>
      <c r="G11" s="277" t="s">
        <v>526</v>
      </c>
      <c r="H11" s="94">
        <f t="shared" si="0"/>
        <v>0</v>
      </c>
    </row>
    <row r="12" spans="1:10" x14ac:dyDescent="0.25">
      <c r="A12" s="33">
        <v>1</v>
      </c>
      <c r="B12" s="303" t="s">
        <v>130</v>
      </c>
      <c r="C12" s="304"/>
      <c r="D12" s="304"/>
      <c r="E12" s="304"/>
      <c r="F12" s="304"/>
      <c r="G12" s="305"/>
      <c r="H12" s="94" t="e">
        <f t="shared" si="0"/>
        <v>#DIV/0!</v>
      </c>
    </row>
    <row r="13" spans="1:10" ht="34.5" customHeight="1" x14ac:dyDescent="0.25">
      <c r="A13" s="34" t="s">
        <v>76</v>
      </c>
      <c r="B13" s="48" t="s">
        <v>583</v>
      </c>
      <c r="C13" s="267" t="s">
        <v>47</v>
      </c>
      <c r="D13" s="267">
        <v>100</v>
      </c>
      <c r="E13" s="267">
        <v>100</v>
      </c>
      <c r="F13" s="272">
        <v>100</v>
      </c>
      <c r="G13" s="48"/>
      <c r="H13" s="94">
        <f t="shared" si="0"/>
        <v>100</v>
      </c>
    </row>
    <row r="14" spans="1:10" ht="63" x14ac:dyDescent="0.25">
      <c r="A14" s="34" t="s">
        <v>75</v>
      </c>
      <c r="B14" s="48" t="s">
        <v>134</v>
      </c>
      <c r="C14" s="267" t="s">
        <v>47</v>
      </c>
      <c r="D14" s="267">
        <v>100</v>
      </c>
      <c r="E14" s="267">
        <v>100</v>
      </c>
      <c r="F14" s="272">
        <v>100</v>
      </c>
      <c r="G14" s="291"/>
      <c r="H14" s="94">
        <f t="shared" si="0"/>
        <v>100</v>
      </c>
    </row>
    <row r="15" spans="1:10" x14ac:dyDescent="0.25">
      <c r="A15" s="292">
        <v>2</v>
      </c>
      <c r="B15" s="303" t="s">
        <v>440</v>
      </c>
      <c r="C15" s="304"/>
      <c r="D15" s="304"/>
      <c r="E15" s="304"/>
      <c r="F15" s="304"/>
      <c r="G15" s="305"/>
      <c r="H15" s="94" t="e">
        <f t="shared" si="0"/>
        <v>#DIV/0!</v>
      </c>
    </row>
    <row r="16" spans="1:10" ht="51" customHeight="1" x14ac:dyDescent="0.25">
      <c r="A16" s="34" t="s">
        <v>589</v>
      </c>
      <c r="B16" s="48" t="s">
        <v>135</v>
      </c>
      <c r="C16" s="266" t="s">
        <v>194</v>
      </c>
      <c r="D16" s="89" t="s">
        <v>344</v>
      </c>
      <c r="E16" s="175">
        <v>1144.75</v>
      </c>
      <c r="F16" s="58">
        <v>564.13599999999997</v>
      </c>
      <c r="G16" s="288"/>
      <c r="H16" s="95">
        <f>F16/E16*100</f>
        <v>49.28027953701681</v>
      </c>
      <c r="J16" s="282">
        <f>F16*100/E16</f>
        <v>49.280279537016817</v>
      </c>
    </row>
    <row r="17" spans="1:8" ht="31.5" x14ac:dyDescent="0.25">
      <c r="A17" s="34" t="s">
        <v>590</v>
      </c>
      <c r="B17" s="48" t="s">
        <v>176</v>
      </c>
      <c r="C17" s="266" t="s">
        <v>49</v>
      </c>
      <c r="D17" s="272">
        <v>16</v>
      </c>
      <c r="E17" s="35">
        <v>293</v>
      </c>
      <c r="F17" s="59">
        <v>209</v>
      </c>
      <c r="G17" s="291"/>
      <c r="H17" s="95">
        <f t="shared" si="0"/>
        <v>71.331058020477812</v>
      </c>
    </row>
    <row r="18" spans="1:8" ht="49.5" customHeight="1" x14ac:dyDescent="0.25">
      <c r="A18" s="34" t="s">
        <v>546</v>
      </c>
      <c r="B18" s="48" t="s">
        <v>449</v>
      </c>
      <c r="C18" s="266" t="s">
        <v>47</v>
      </c>
      <c r="D18" s="267">
        <v>100</v>
      </c>
      <c r="E18" s="267">
        <v>100</v>
      </c>
      <c r="F18" s="267">
        <v>100</v>
      </c>
      <c r="G18" s="90"/>
      <c r="H18" s="94">
        <f t="shared" si="0"/>
        <v>100</v>
      </c>
    </row>
    <row r="19" spans="1:8" ht="39" customHeight="1" x14ac:dyDescent="0.25">
      <c r="A19" s="292">
        <v>3</v>
      </c>
      <c r="B19" s="303" t="s">
        <v>441</v>
      </c>
      <c r="C19" s="304"/>
      <c r="D19" s="304"/>
      <c r="E19" s="304"/>
      <c r="F19" s="304"/>
      <c r="G19" s="305"/>
      <c r="H19" s="94" t="e">
        <f t="shared" si="0"/>
        <v>#DIV/0!</v>
      </c>
    </row>
    <row r="20" spans="1:8" ht="47.25" x14ac:dyDescent="0.25">
      <c r="A20" s="223" t="s">
        <v>556</v>
      </c>
      <c r="B20" s="49" t="s">
        <v>136</v>
      </c>
      <c r="C20" s="268" t="s">
        <v>47</v>
      </c>
      <c r="D20" s="35">
        <v>97.2</v>
      </c>
      <c r="E20" s="268">
        <v>90</v>
      </c>
      <c r="F20" s="268">
        <v>97.2</v>
      </c>
      <c r="G20" s="306"/>
      <c r="H20" s="94">
        <f t="shared" si="0"/>
        <v>108</v>
      </c>
    </row>
    <row r="21" spans="1:8" ht="47.25" x14ac:dyDescent="0.25">
      <c r="A21" s="223" t="s">
        <v>557</v>
      </c>
      <c r="B21" s="49" t="s">
        <v>137</v>
      </c>
      <c r="C21" s="268" t="s">
        <v>50</v>
      </c>
      <c r="D21" s="35">
        <v>2</v>
      </c>
      <c r="E21" s="268">
        <v>2</v>
      </c>
      <c r="F21" s="268">
        <v>2</v>
      </c>
      <c r="G21" s="306"/>
      <c r="H21" s="94">
        <f t="shared" si="0"/>
        <v>100</v>
      </c>
    </row>
    <row r="22" spans="1:8" ht="47.25" x14ac:dyDescent="0.25">
      <c r="A22" s="223" t="s">
        <v>558</v>
      </c>
      <c r="B22" s="49" t="s">
        <v>138</v>
      </c>
      <c r="C22" s="268" t="s">
        <v>51</v>
      </c>
      <c r="D22" s="35">
        <v>15</v>
      </c>
      <c r="E22" s="268">
        <v>15</v>
      </c>
      <c r="F22" s="268">
        <v>15</v>
      </c>
      <c r="G22" s="306"/>
      <c r="H22" s="94">
        <f t="shared" si="0"/>
        <v>100</v>
      </c>
    </row>
    <row r="23" spans="1:8" ht="31.5" x14ac:dyDescent="0.25">
      <c r="A23" s="223" t="s">
        <v>559</v>
      </c>
      <c r="B23" s="49" t="s">
        <v>139</v>
      </c>
      <c r="C23" s="268" t="s">
        <v>47</v>
      </c>
      <c r="D23" s="35">
        <v>95.97</v>
      </c>
      <c r="E23" s="268">
        <v>90</v>
      </c>
      <c r="F23" s="268">
        <v>95.97</v>
      </c>
      <c r="G23" s="306"/>
      <c r="H23" s="94">
        <f t="shared" si="0"/>
        <v>106.63333333333334</v>
      </c>
    </row>
    <row r="24" spans="1:8" ht="31.5" x14ac:dyDescent="0.25">
      <c r="A24" s="223" t="s">
        <v>591</v>
      </c>
      <c r="B24" s="49" t="s">
        <v>345</v>
      </c>
      <c r="C24" s="268" t="s">
        <v>47</v>
      </c>
      <c r="D24" s="35">
        <v>100</v>
      </c>
      <c r="E24" s="35">
        <v>100</v>
      </c>
      <c r="F24" s="35">
        <v>100</v>
      </c>
      <c r="G24" s="264"/>
      <c r="H24" s="94"/>
    </row>
    <row r="25" spans="1:8" ht="40.5" customHeight="1" x14ac:dyDescent="0.25">
      <c r="A25" s="292">
        <v>4</v>
      </c>
      <c r="B25" s="303" t="s">
        <v>174</v>
      </c>
      <c r="C25" s="304"/>
      <c r="D25" s="304"/>
      <c r="E25" s="304"/>
      <c r="F25" s="304"/>
      <c r="G25" s="305"/>
      <c r="H25" s="94" t="e">
        <f t="shared" si="0"/>
        <v>#DIV/0!</v>
      </c>
    </row>
    <row r="26" spans="1:8" ht="35.25" customHeight="1" x14ac:dyDescent="0.25">
      <c r="A26" s="223" t="s">
        <v>53</v>
      </c>
      <c r="B26" s="48" t="s">
        <v>140</v>
      </c>
      <c r="C26" s="266" t="s">
        <v>52</v>
      </c>
      <c r="D26" s="273">
        <v>1</v>
      </c>
      <c r="E26" s="273">
        <v>1</v>
      </c>
      <c r="F26" s="273">
        <v>1</v>
      </c>
      <c r="G26" s="265"/>
      <c r="H26" s="94">
        <f t="shared" si="0"/>
        <v>100</v>
      </c>
    </row>
    <row r="27" spans="1:8" ht="47.25" x14ac:dyDescent="0.25">
      <c r="A27" s="223" t="s">
        <v>54</v>
      </c>
      <c r="B27" s="48" t="s">
        <v>141</v>
      </c>
      <c r="C27" s="268" t="s">
        <v>47</v>
      </c>
      <c r="D27" s="273">
        <v>95</v>
      </c>
      <c r="E27" s="273">
        <v>95</v>
      </c>
      <c r="F27" s="273">
        <v>95</v>
      </c>
      <c r="G27" s="265"/>
      <c r="H27" s="94">
        <f t="shared" si="0"/>
        <v>100</v>
      </c>
    </row>
    <row r="28" spans="1:8" ht="47.25" customHeight="1" x14ac:dyDescent="0.25">
      <c r="A28" s="223" t="s">
        <v>55</v>
      </c>
      <c r="B28" s="48" t="s">
        <v>405</v>
      </c>
      <c r="C28" s="268" t="s">
        <v>47</v>
      </c>
      <c r="D28" s="273">
        <v>95</v>
      </c>
      <c r="E28" s="273">
        <v>95</v>
      </c>
      <c r="F28" s="273">
        <v>95</v>
      </c>
      <c r="G28" s="26"/>
      <c r="H28" s="94">
        <f t="shared" si="0"/>
        <v>100</v>
      </c>
    </row>
    <row r="29" spans="1:8" ht="31.5" x14ac:dyDescent="0.25">
      <c r="A29" s="223" t="s">
        <v>56</v>
      </c>
      <c r="B29" s="48" t="s">
        <v>406</v>
      </c>
      <c r="C29" s="268" t="s">
        <v>47</v>
      </c>
      <c r="D29" s="273">
        <v>100</v>
      </c>
      <c r="E29" s="273">
        <v>100</v>
      </c>
      <c r="F29" s="273">
        <v>100</v>
      </c>
      <c r="G29" s="265"/>
      <c r="H29" s="94">
        <f t="shared" si="0"/>
        <v>100</v>
      </c>
    </row>
    <row r="30" spans="1:8" ht="39.75" customHeight="1" x14ac:dyDescent="0.25">
      <c r="A30" s="292">
        <v>5</v>
      </c>
      <c r="B30" s="303" t="s">
        <v>175</v>
      </c>
      <c r="C30" s="304"/>
      <c r="D30" s="304"/>
      <c r="E30" s="304"/>
      <c r="F30" s="304"/>
      <c r="G30" s="305"/>
      <c r="H30" s="94" t="e">
        <f t="shared" si="0"/>
        <v>#DIV/0!</v>
      </c>
    </row>
    <row r="31" spans="1:8" ht="54" customHeight="1" x14ac:dyDescent="0.25">
      <c r="A31" s="223" t="s">
        <v>57</v>
      </c>
      <c r="B31" s="48" t="s">
        <v>142</v>
      </c>
      <c r="C31" s="266" t="s">
        <v>107</v>
      </c>
      <c r="D31" s="37">
        <v>506</v>
      </c>
      <c r="E31" s="37">
        <v>450</v>
      </c>
      <c r="F31" s="272">
        <v>493</v>
      </c>
      <c r="G31" s="265"/>
      <c r="H31" s="94">
        <f t="shared" si="0"/>
        <v>109.55555555555556</v>
      </c>
    </row>
    <row r="32" spans="1:8" ht="31.5" x14ac:dyDescent="0.25">
      <c r="A32" s="223" t="s">
        <v>58</v>
      </c>
      <c r="B32" s="48" t="s">
        <v>587</v>
      </c>
      <c r="C32" s="266" t="s">
        <v>48</v>
      </c>
      <c r="D32" s="37">
        <v>2810</v>
      </c>
      <c r="E32" s="37">
        <v>3100</v>
      </c>
      <c r="F32" s="272">
        <v>3108</v>
      </c>
      <c r="G32" s="265"/>
      <c r="H32" s="94">
        <f t="shared" si="0"/>
        <v>100.25806451612904</v>
      </c>
    </row>
    <row r="33" spans="1:8" x14ac:dyDescent="0.25">
      <c r="A33" s="292">
        <v>6</v>
      </c>
      <c r="B33" s="303" t="s">
        <v>143</v>
      </c>
      <c r="C33" s="304"/>
      <c r="D33" s="304"/>
      <c r="E33" s="304"/>
      <c r="F33" s="304"/>
      <c r="G33" s="305"/>
      <c r="H33" s="94" t="e">
        <f t="shared" si="0"/>
        <v>#DIV/0!</v>
      </c>
    </row>
    <row r="34" spans="1:8" s="38" customFormat="1" ht="47.25" x14ac:dyDescent="0.25">
      <c r="A34" s="51" t="s">
        <v>166</v>
      </c>
      <c r="B34" s="48" t="s">
        <v>411</v>
      </c>
      <c r="C34" s="279" t="s">
        <v>49</v>
      </c>
      <c r="D34" s="279">
        <v>207</v>
      </c>
      <c r="E34" s="279">
        <v>340</v>
      </c>
      <c r="F34" s="60">
        <v>2000</v>
      </c>
      <c r="G34" s="279"/>
      <c r="H34" s="94">
        <v>588.23529411764707</v>
      </c>
    </row>
    <row r="35" spans="1:8" s="38" customFormat="1" ht="31.5" x14ac:dyDescent="0.25">
      <c r="A35" s="51"/>
      <c r="B35" s="50" t="s">
        <v>144</v>
      </c>
      <c r="C35" s="279"/>
      <c r="D35" s="279"/>
      <c r="E35" s="279"/>
      <c r="F35" s="279"/>
      <c r="G35" s="279"/>
      <c r="H35" s="94" t="e">
        <v>#DIV/0!</v>
      </c>
    </row>
    <row r="36" spans="1:8" s="38" customFormat="1" ht="31.5" x14ac:dyDescent="0.25">
      <c r="A36" s="51" t="s">
        <v>167</v>
      </c>
      <c r="B36" s="47" t="s">
        <v>346</v>
      </c>
      <c r="C36" s="279" t="s">
        <v>49</v>
      </c>
      <c r="D36" s="279">
        <v>193</v>
      </c>
      <c r="E36" s="279"/>
      <c r="F36" s="279"/>
      <c r="G36" s="279"/>
      <c r="H36" s="94" t="e">
        <v>#DIV/0!</v>
      </c>
    </row>
    <row r="37" spans="1:8" s="38" customFormat="1" ht="27.75" customHeight="1" x14ac:dyDescent="0.25">
      <c r="A37" s="51" t="s">
        <v>168</v>
      </c>
      <c r="B37" s="47" t="s">
        <v>348</v>
      </c>
      <c r="C37" s="279" t="s">
        <v>49</v>
      </c>
      <c r="D37" s="279"/>
      <c r="E37" s="279">
        <v>168</v>
      </c>
      <c r="F37" s="279">
        <v>341</v>
      </c>
      <c r="G37" s="279"/>
      <c r="H37" s="94"/>
    </row>
    <row r="38" spans="1:8" s="38" customFormat="1" ht="31.5" customHeight="1" x14ac:dyDescent="0.25">
      <c r="A38" s="51" t="s">
        <v>169</v>
      </c>
      <c r="B38" s="47" t="s">
        <v>349</v>
      </c>
      <c r="C38" s="279" t="s">
        <v>49</v>
      </c>
      <c r="D38" s="279"/>
      <c r="E38" s="279">
        <v>3</v>
      </c>
      <c r="F38" s="279">
        <v>5</v>
      </c>
      <c r="G38" s="279"/>
      <c r="H38" s="94"/>
    </row>
    <row r="39" spans="1:8" s="38" customFormat="1" ht="33" customHeight="1" x14ac:dyDescent="0.25">
      <c r="A39" s="51" t="s">
        <v>170</v>
      </c>
      <c r="B39" s="47" t="s">
        <v>347</v>
      </c>
      <c r="C39" s="279" t="s">
        <v>49</v>
      </c>
      <c r="D39" s="279">
        <v>4</v>
      </c>
      <c r="E39" s="279">
        <v>4</v>
      </c>
      <c r="F39" s="279">
        <v>6</v>
      </c>
      <c r="G39" s="279"/>
      <c r="H39" s="94"/>
    </row>
    <row r="40" spans="1:8" s="38" customFormat="1" ht="30" customHeight="1" x14ac:dyDescent="0.25">
      <c r="A40" s="51" t="s">
        <v>171</v>
      </c>
      <c r="B40" s="47" t="s">
        <v>585</v>
      </c>
      <c r="C40" s="279" t="s">
        <v>49</v>
      </c>
      <c r="D40" s="279"/>
      <c r="E40" s="279">
        <v>507</v>
      </c>
      <c r="F40" s="279">
        <v>704</v>
      </c>
      <c r="G40" s="279"/>
      <c r="H40" s="94"/>
    </row>
    <row r="41" spans="1:8" s="38" customFormat="1" ht="31.5" x14ac:dyDescent="0.25">
      <c r="A41" s="51" t="s">
        <v>172</v>
      </c>
      <c r="B41" s="47" t="s">
        <v>350</v>
      </c>
      <c r="C41" s="279" t="s">
        <v>194</v>
      </c>
      <c r="D41" s="279"/>
      <c r="E41" s="279">
        <v>219.8458</v>
      </c>
      <c r="F41" s="279">
        <v>33.994999999999997</v>
      </c>
      <c r="G41" s="279"/>
      <c r="H41" s="94">
        <v>14.100565032399984</v>
      </c>
    </row>
    <row r="42" spans="1:8" s="38" customFormat="1" ht="31.5" x14ac:dyDescent="0.25">
      <c r="A42" s="51"/>
      <c r="B42" s="50" t="s">
        <v>351</v>
      </c>
      <c r="C42" s="279"/>
      <c r="D42" s="279"/>
      <c r="E42" s="279"/>
      <c r="F42" s="279"/>
      <c r="G42" s="279"/>
      <c r="H42" s="94" t="e">
        <v>#DIV/0!</v>
      </c>
    </row>
    <row r="43" spans="1:8" s="38" customFormat="1" ht="46.5" customHeight="1" x14ac:dyDescent="0.25">
      <c r="A43" s="51" t="s">
        <v>173</v>
      </c>
      <c r="B43" s="47" t="s">
        <v>448</v>
      </c>
      <c r="C43" s="278" t="s">
        <v>207</v>
      </c>
      <c r="D43" s="279">
        <v>1.9379999999999999</v>
      </c>
      <c r="E43" s="279">
        <v>5.173</v>
      </c>
      <c r="F43" s="224">
        <v>22052</v>
      </c>
      <c r="G43" s="279"/>
      <c r="H43" s="94">
        <v>347863.90875700756</v>
      </c>
    </row>
    <row r="44" spans="1:8" s="38" customFormat="1" ht="31.5" customHeight="1" x14ac:dyDescent="0.25">
      <c r="A44" s="51" t="s">
        <v>208</v>
      </c>
      <c r="B44" s="47" t="s">
        <v>352</v>
      </c>
      <c r="C44" s="278" t="s">
        <v>207</v>
      </c>
      <c r="D44" s="279"/>
      <c r="E44" s="279">
        <v>0.161</v>
      </c>
      <c r="F44" s="279">
        <v>0.625</v>
      </c>
      <c r="G44" s="279"/>
      <c r="H44" s="94">
        <v>388.19875776397515</v>
      </c>
    </row>
    <row r="45" spans="1:8" s="38" customFormat="1" ht="31.5" x14ac:dyDescent="0.25">
      <c r="A45" s="51"/>
      <c r="B45" s="50" t="s">
        <v>353</v>
      </c>
      <c r="C45" s="279"/>
      <c r="D45" s="279"/>
      <c r="E45" s="279"/>
      <c r="F45" s="279"/>
      <c r="G45" s="279"/>
      <c r="H45" s="94" t="e">
        <v>#DIV/0!</v>
      </c>
    </row>
    <row r="46" spans="1:8" s="38" customFormat="1" ht="48" customHeight="1" x14ac:dyDescent="0.25">
      <c r="A46" s="51" t="s">
        <v>354</v>
      </c>
      <c r="B46" s="47" t="s">
        <v>584</v>
      </c>
      <c r="C46" s="279" t="s">
        <v>49</v>
      </c>
      <c r="D46" s="279"/>
      <c r="E46" s="279">
        <v>23</v>
      </c>
      <c r="F46" s="279">
        <v>31</v>
      </c>
      <c r="G46" s="279"/>
      <c r="H46" s="94">
        <v>134.78260869565219</v>
      </c>
    </row>
    <row r="47" spans="1:8" s="38" customFormat="1" ht="36.75" customHeight="1" x14ac:dyDescent="0.25">
      <c r="A47" s="51" t="s">
        <v>355</v>
      </c>
      <c r="B47" s="47" t="s">
        <v>586</v>
      </c>
      <c r="C47" s="278" t="s">
        <v>207</v>
      </c>
      <c r="D47" s="279"/>
      <c r="E47" s="279">
        <v>2.2029999999999998</v>
      </c>
      <c r="F47" s="279">
        <v>3.0880000000000001</v>
      </c>
      <c r="G47" s="279"/>
      <c r="H47" s="94">
        <v>140.1724920562869</v>
      </c>
    </row>
    <row r="48" spans="1:8" x14ac:dyDescent="0.25">
      <c r="A48" s="39"/>
      <c r="B48" s="40"/>
      <c r="C48" s="39"/>
      <c r="D48" s="41"/>
      <c r="E48" s="41"/>
      <c r="F48" s="41"/>
      <c r="G48" s="42"/>
    </row>
    <row r="49" spans="1:7" x14ac:dyDescent="0.25">
      <c r="A49" s="39"/>
      <c r="B49" s="284" t="s">
        <v>304</v>
      </c>
      <c r="C49" s="39"/>
      <c r="D49" s="41"/>
      <c r="E49" s="41"/>
      <c r="F49" s="41"/>
      <c r="G49" s="42"/>
    </row>
    <row r="50" spans="1:7" x14ac:dyDescent="0.25">
      <c r="B50" s="43"/>
      <c r="G50" s="44"/>
    </row>
    <row r="51" spans="1:7" x14ac:dyDescent="0.25">
      <c r="B51" s="57"/>
      <c r="C51" s="57"/>
      <c r="D51" s="57"/>
      <c r="G51" s="44"/>
    </row>
    <row r="52" spans="1:7" x14ac:dyDescent="0.25">
      <c r="B52" s="57"/>
      <c r="C52" s="57"/>
      <c r="D52" s="57"/>
    </row>
  </sheetData>
  <mergeCells count="16">
    <mergeCell ref="B25:G25"/>
    <mergeCell ref="B30:G30"/>
    <mergeCell ref="B33:G33"/>
    <mergeCell ref="G20:G23"/>
    <mergeCell ref="B8:G8"/>
    <mergeCell ref="B12:G12"/>
    <mergeCell ref="B15:G15"/>
    <mergeCell ref="B19:G19"/>
    <mergeCell ref="A2:G2"/>
    <mergeCell ref="A4:A6"/>
    <mergeCell ref="B4:B6"/>
    <mergeCell ref="C4:C6"/>
    <mergeCell ref="D4:F4"/>
    <mergeCell ref="D5:D6"/>
    <mergeCell ref="E5:F5"/>
    <mergeCell ref="G4:G6"/>
  </mergeCells>
  <pageMargins left="0.59055118110236227" right="0.59055118110236227" top="0.78740157480314965" bottom="0.59055118110236227" header="0.31496062992125984" footer="0.31496062992125984"/>
  <pageSetup paperSize="9" scale="58" fitToHeight="0" orientation="portrait" r:id="rId1"/>
  <rowBreaks count="1" manualBreakCount="1">
    <brk id="3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tabSelected="1" view="pageBreakPreview" zoomScale="90" zoomScaleNormal="60" zoomScaleSheetLayoutView="90" workbookViewId="0">
      <selection activeCell="F10" sqref="F10:F11"/>
    </sheetView>
  </sheetViews>
  <sheetFormatPr defaultRowHeight="15" x14ac:dyDescent="0.25"/>
  <cols>
    <col min="1" max="1" width="7.42578125" style="45" customWidth="1"/>
    <col min="2" max="2" width="50.85546875" style="19" customWidth="1"/>
    <col min="3" max="3" width="27.5703125" style="22" customWidth="1"/>
    <col min="4" max="4" width="14.5703125" style="21" customWidth="1"/>
    <col min="5" max="5" width="8.42578125" style="21" customWidth="1"/>
    <col min="6" max="6" width="52.140625" style="19" customWidth="1"/>
    <col min="7" max="7" width="128" style="19" customWidth="1"/>
    <col min="8" max="8" width="16.42578125" style="15" customWidth="1"/>
    <col min="9" max="9" width="17.28515625" style="15" customWidth="1"/>
    <col min="10" max="10" width="7.5703125" style="15" customWidth="1"/>
    <col min="11" max="16384" width="9.140625" style="15"/>
  </cols>
  <sheetData>
    <row r="1" spans="1:9" ht="66.75" customHeight="1" x14ac:dyDescent="0.3">
      <c r="A1" s="135"/>
      <c r="B1" s="136"/>
      <c r="C1" s="137"/>
      <c r="D1" s="138"/>
      <c r="E1" s="138"/>
      <c r="F1" s="136"/>
      <c r="G1" s="136"/>
      <c r="H1" s="139"/>
      <c r="I1" s="226" t="s">
        <v>20</v>
      </c>
    </row>
    <row r="2" spans="1:9" ht="50.25" customHeight="1" x14ac:dyDescent="0.25">
      <c r="A2" s="299" t="s">
        <v>513</v>
      </c>
      <c r="B2" s="330"/>
      <c r="C2" s="330"/>
      <c r="D2" s="330"/>
      <c r="E2" s="330"/>
      <c r="F2" s="330"/>
      <c r="G2" s="330"/>
      <c r="H2" s="330"/>
      <c r="I2" s="330"/>
    </row>
    <row r="3" spans="1:9" ht="17.25" customHeight="1" x14ac:dyDescent="0.25">
      <c r="A3" s="39"/>
      <c r="B3" s="185" t="s">
        <v>210</v>
      </c>
      <c r="C3" s="141"/>
      <c r="D3" s="141"/>
      <c r="E3" s="141"/>
      <c r="F3" s="141"/>
      <c r="G3" s="141"/>
      <c r="H3" s="141"/>
      <c r="I3" s="141"/>
    </row>
    <row r="4" spans="1:9" ht="15.75" x14ac:dyDescent="0.25">
      <c r="A4" s="331" t="s">
        <v>0</v>
      </c>
      <c r="B4" s="300" t="s">
        <v>303</v>
      </c>
      <c r="C4" s="300" t="s">
        <v>132</v>
      </c>
      <c r="D4" s="300" t="s">
        <v>195</v>
      </c>
      <c r="E4" s="300"/>
      <c r="F4" s="300" t="s">
        <v>10</v>
      </c>
      <c r="G4" s="300"/>
      <c r="H4" s="300" t="s">
        <v>111</v>
      </c>
      <c r="I4" s="300" t="s">
        <v>13</v>
      </c>
    </row>
    <row r="5" spans="1:9" ht="49.5" customHeight="1" x14ac:dyDescent="0.25">
      <c r="A5" s="331"/>
      <c r="B5" s="300"/>
      <c r="C5" s="300"/>
      <c r="D5" s="217" t="s">
        <v>8</v>
      </c>
      <c r="E5" s="90" t="s">
        <v>9</v>
      </c>
      <c r="F5" s="217" t="s">
        <v>11</v>
      </c>
      <c r="G5" s="217" t="s">
        <v>12</v>
      </c>
      <c r="H5" s="300"/>
      <c r="I5" s="300"/>
    </row>
    <row r="6" spans="1:9" ht="15.75" x14ac:dyDescent="0.25">
      <c r="A6" s="219">
        <v>1</v>
      </c>
      <c r="B6" s="218">
        <v>2</v>
      </c>
      <c r="C6" s="217">
        <v>3</v>
      </c>
      <c r="D6" s="217">
        <v>4</v>
      </c>
      <c r="E6" s="217">
        <v>5</v>
      </c>
      <c r="F6" s="218">
        <v>6</v>
      </c>
      <c r="G6" s="218">
        <v>7</v>
      </c>
      <c r="H6" s="217">
        <v>8</v>
      </c>
      <c r="I6" s="217">
        <v>9</v>
      </c>
    </row>
    <row r="7" spans="1:9" ht="15.75" x14ac:dyDescent="0.25">
      <c r="A7" s="307" t="s">
        <v>576</v>
      </c>
      <c r="B7" s="307"/>
      <c r="C7" s="307"/>
      <c r="D7" s="307"/>
      <c r="E7" s="307"/>
      <c r="F7" s="307"/>
      <c r="G7" s="307"/>
      <c r="H7" s="307"/>
      <c r="I7" s="307"/>
    </row>
    <row r="8" spans="1:9" s="28" customFormat="1" ht="110.25" x14ac:dyDescent="0.25">
      <c r="A8" s="223" t="s">
        <v>76</v>
      </c>
      <c r="B8" s="90" t="s">
        <v>155</v>
      </c>
      <c r="C8" s="266" t="s">
        <v>377</v>
      </c>
      <c r="D8" s="266" t="s">
        <v>145</v>
      </c>
      <c r="E8" s="266">
        <v>2021</v>
      </c>
      <c r="F8" s="286" t="s">
        <v>468</v>
      </c>
      <c r="G8" s="48" t="s">
        <v>469</v>
      </c>
      <c r="H8" s="199"/>
      <c r="I8" s="200"/>
    </row>
    <row r="9" spans="1:9" s="28" customFormat="1" ht="117.75" customHeight="1" x14ac:dyDescent="0.25">
      <c r="A9" s="223" t="s">
        <v>75</v>
      </c>
      <c r="B9" s="90" t="s">
        <v>580</v>
      </c>
      <c r="C9" s="266" t="s">
        <v>29</v>
      </c>
      <c r="D9" s="266" t="s">
        <v>145</v>
      </c>
      <c r="E9" s="266">
        <v>2021</v>
      </c>
      <c r="F9" s="286" t="s">
        <v>471</v>
      </c>
      <c r="G9" s="48" t="s">
        <v>470</v>
      </c>
      <c r="H9" s="199"/>
      <c r="I9" s="200"/>
    </row>
    <row r="10" spans="1:9" s="28" customFormat="1" ht="47.25" x14ac:dyDescent="0.25">
      <c r="A10" s="223" t="s">
        <v>77</v>
      </c>
      <c r="B10" s="90" t="s">
        <v>146</v>
      </c>
      <c r="C10" s="266" t="s">
        <v>217</v>
      </c>
      <c r="D10" s="266" t="s">
        <v>530</v>
      </c>
      <c r="E10" s="321">
        <v>2021</v>
      </c>
      <c r="F10" s="315" t="s">
        <v>472</v>
      </c>
      <c r="G10" s="48" t="s">
        <v>482</v>
      </c>
      <c r="H10" s="199"/>
      <c r="I10" s="200"/>
    </row>
    <row r="11" spans="1:9" s="28" customFormat="1" ht="47.25" x14ac:dyDescent="0.25">
      <c r="A11" s="283" t="s">
        <v>73</v>
      </c>
      <c r="B11" s="90" t="s">
        <v>147</v>
      </c>
      <c r="C11" s="266" t="s">
        <v>217</v>
      </c>
      <c r="D11" s="266" t="s">
        <v>530</v>
      </c>
      <c r="E11" s="323">
        <v>2019</v>
      </c>
      <c r="F11" s="317" t="s">
        <v>148</v>
      </c>
      <c r="G11" s="287" t="s">
        <v>402</v>
      </c>
      <c r="H11" s="199"/>
      <c r="I11" s="200"/>
    </row>
    <row r="12" spans="1:9" s="28" customFormat="1" ht="110.25" customHeight="1" x14ac:dyDescent="0.25">
      <c r="A12" s="223" t="s">
        <v>74</v>
      </c>
      <c r="B12" s="90" t="s">
        <v>30</v>
      </c>
      <c r="C12" s="266" t="s">
        <v>217</v>
      </c>
      <c r="D12" s="266" t="s">
        <v>530</v>
      </c>
      <c r="E12" s="267">
        <v>2021</v>
      </c>
      <c r="F12" s="287" t="s">
        <v>473</v>
      </c>
      <c r="G12" s="48" t="s">
        <v>467</v>
      </c>
      <c r="H12" s="199"/>
      <c r="I12" s="200"/>
    </row>
    <row r="13" spans="1:9" s="28" customFormat="1" ht="78.75" x14ac:dyDescent="0.25">
      <c r="A13" s="223" t="s">
        <v>191</v>
      </c>
      <c r="B13" s="90" t="s">
        <v>31</v>
      </c>
      <c r="C13" s="266" t="s">
        <v>217</v>
      </c>
      <c r="D13" s="266" t="s">
        <v>530</v>
      </c>
      <c r="E13" s="266">
        <v>2021</v>
      </c>
      <c r="F13" s="287" t="s">
        <v>525</v>
      </c>
      <c r="G13" s="90" t="s">
        <v>466</v>
      </c>
      <c r="H13" s="199"/>
      <c r="I13" s="200"/>
    </row>
    <row r="14" spans="1:9" s="28" customFormat="1" ht="324.75" customHeight="1" x14ac:dyDescent="0.25">
      <c r="A14" s="223" t="s">
        <v>192</v>
      </c>
      <c r="B14" s="90" t="s">
        <v>32</v>
      </c>
      <c r="C14" s="266" t="s">
        <v>495</v>
      </c>
      <c r="D14" s="266" t="s">
        <v>145</v>
      </c>
      <c r="E14" s="321">
        <v>2021</v>
      </c>
      <c r="F14" s="48" t="s">
        <v>497</v>
      </c>
      <c r="G14" s="48" t="s">
        <v>379</v>
      </c>
      <c r="H14" s="199"/>
      <c r="I14" s="200"/>
    </row>
    <row r="15" spans="1:9" s="28" customFormat="1" ht="267.75" x14ac:dyDescent="0.25">
      <c r="A15" s="223" t="s">
        <v>82</v>
      </c>
      <c r="B15" s="90" t="s">
        <v>33</v>
      </c>
      <c r="C15" s="266" t="s">
        <v>29</v>
      </c>
      <c r="D15" s="266" t="s">
        <v>145</v>
      </c>
      <c r="E15" s="322">
        <v>2019</v>
      </c>
      <c r="F15" s="287"/>
      <c r="G15" s="48" t="s">
        <v>249</v>
      </c>
      <c r="H15" s="199"/>
      <c r="I15" s="200"/>
    </row>
    <row r="16" spans="1:9" s="28" customFormat="1" ht="141.75" x14ac:dyDescent="0.25">
      <c r="A16" s="223" t="s">
        <v>83</v>
      </c>
      <c r="B16" s="90" t="s">
        <v>34</v>
      </c>
      <c r="C16" s="266" t="s">
        <v>35</v>
      </c>
      <c r="D16" s="266" t="s">
        <v>145</v>
      </c>
      <c r="E16" s="323">
        <v>2019</v>
      </c>
      <c r="F16" s="48" t="s">
        <v>149</v>
      </c>
      <c r="G16" s="48" t="s">
        <v>474</v>
      </c>
      <c r="H16" s="199"/>
      <c r="I16" s="200"/>
    </row>
    <row r="17" spans="1:9" s="28" customFormat="1" ht="340.5" customHeight="1" x14ac:dyDescent="0.25">
      <c r="A17" s="223" t="s">
        <v>84</v>
      </c>
      <c r="B17" s="90" t="s">
        <v>36</v>
      </c>
      <c r="C17" s="266" t="s">
        <v>35</v>
      </c>
      <c r="D17" s="266" t="s">
        <v>145</v>
      </c>
      <c r="E17" s="266">
        <v>2021</v>
      </c>
      <c r="F17" s="48" t="s">
        <v>475</v>
      </c>
      <c r="G17" s="48" t="s">
        <v>494</v>
      </c>
      <c r="H17" s="199"/>
      <c r="I17" s="200"/>
    </row>
    <row r="18" spans="1:9" s="28" customFormat="1" ht="141.75" x14ac:dyDescent="0.25">
      <c r="A18" s="223" t="s">
        <v>85</v>
      </c>
      <c r="B18" s="90" t="s">
        <v>37</v>
      </c>
      <c r="C18" s="266" t="s">
        <v>38</v>
      </c>
      <c r="D18" s="266" t="s">
        <v>145</v>
      </c>
      <c r="E18" s="266">
        <v>2021</v>
      </c>
      <c r="F18" s="286"/>
      <c r="G18" s="48" t="s">
        <v>380</v>
      </c>
      <c r="H18" s="199"/>
      <c r="I18" s="200"/>
    </row>
    <row r="19" spans="1:9" s="28" customFormat="1" ht="47.25" x14ac:dyDescent="0.25">
      <c r="A19" s="223" t="s">
        <v>86</v>
      </c>
      <c r="B19" s="90" t="s">
        <v>39</v>
      </c>
      <c r="C19" s="266" t="s">
        <v>196</v>
      </c>
      <c r="D19" s="266" t="s">
        <v>145</v>
      </c>
      <c r="E19" s="266">
        <v>2021</v>
      </c>
      <c r="F19" s="286"/>
      <c r="G19" s="48" t="s">
        <v>381</v>
      </c>
      <c r="H19" s="199" t="s">
        <v>127</v>
      </c>
      <c r="I19" s="200"/>
    </row>
    <row r="20" spans="1:9" s="28" customFormat="1" ht="409.5" x14ac:dyDescent="0.25">
      <c r="A20" s="223" t="s">
        <v>87</v>
      </c>
      <c r="B20" s="90" t="s">
        <v>40</v>
      </c>
      <c r="C20" s="266" t="s">
        <v>35</v>
      </c>
      <c r="D20" s="266" t="s">
        <v>145</v>
      </c>
      <c r="E20" s="321">
        <v>2021</v>
      </c>
      <c r="F20" s="315"/>
      <c r="G20" s="48" t="s">
        <v>524</v>
      </c>
      <c r="H20" s="199"/>
      <c r="I20" s="200"/>
    </row>
    <row r="21" spans="1:9" s="28" customFormat="1" ht="94.5" x14ac:dyDescent="0.25">
      <c r="A21" s="283" t="s">
        <v>88</v>
      </c>
      <c r="B21" s="90" t="s">
        <v>80</v>
      </c>
      <c r="C21" s="266" t="s">
        <v>404</v>
      </c>
      <c r="D21" s="266" t="s">
        <v>145</v>
      </c>
      <c r="E21" s="323">
        <v>2019</v>
      </c>
      <c r="F21" s="317"/>
      <c r="G21" s="216" t="s">
        <v>382</v>
      </c>
      <c r="H21" s="199"/>
      <c r="I21" s="200"/>
    </row>
    <row r="22" spans="1:9" s="28" customFormat="1" ht="220.5" x14ac:dyDescent="0.25">
      <c r="A22" s="223" t="s">
        <v>89</v>
      </c>
      <c r="B22" s="90" t="s">
        <v>42</v>
      </c>
      <c r="C22" s="266" t="s">
        <v>41</v>
      </c>
      <c r="D22" s="266" t="s">
        <v>145</v>
      </c>
      <c r="E22" s="267">
        <v>2021</v>
      </c>
      <c r="F22" s="287" t="s">
        <v>498</v>
      </c>
      <c r="G22" s="48" t="s">
        <v>383</v>
      </c>
      <c r="H22" s="199"/>
      <c r="I22" s="200"/>
    </row>
    <row r="23" spans="1:9" s="28" customFormat="1" ht="110.25" x14ac:dyDescent="0.25">
      <c r="A23" s="223" t="s">
        <v>90</v>
      </c>
      <c r="B23" s="90" t="s">
        <v>43</v>
      </c>
      <c r="C23" s="266" t="s">
        <v>377</v>
      </c>
      <c r="D23" s="266" t="s">
        <v>145</v>
      </c>
      <c r="E23" s="266">
        <v>2021</v>
      </c>
      <c r="F23" s="287" t="s">
        <v>499</v>
      </c>
      <c r="G23" s="48" t="s">
        <v>384</v>
      </c>
      <c r="H23" s="199"/>
      <c r="I23" s="200"/>
    </row>
    <row r="24" spans="1:9" s="28" customFormat="1" ht="94.5" x14ac:dyDescent="0.25">
      <c r="A24" s="223" t="s">
        <v>91</v>
      </c>
      <c r="B24" s="90" t="s">
        <v>44</v>
      </c>
      <c r="C24" s="266" t="s">
        <v>29</v>
      </c>
      <c r="D24" s="266" t="s">
        <v>145</v>
      </c>
      <c r="E24" s="321">
        <v>2021</v>
      </c>
      <c r="F24" s="48" t="s">
        <v>500</v>
      </c>
      <c r="G24" s="48" t="s">
        <v>385</v>
      </c>
      <c r="H24" s="199"/>
      <c r="I24" s="200"/>
    </row>
    <row r="25" spans="1:9" s="28" customFormat="1" ht="94.5" x14ac:dyDescent="0.25">
      <c r="A25" s="223" t="s">
        <v>92</v>
      </c>
      <c r="B25" s="90" t="s">
        <v>45</v>
      </c>
      <c r="C25" s="266" t="s">
        <v>29</v>
      </c>
      <c r="D25" s="266" t="s">
        <v>145</v>
      </c>
      <c r="E25" s="322">
        <v>2019</v>
      </c>
      <c r="F25" s="287" t="s">
        <v>501</v>
      </c>
      <c r="G25" s="26" t="s">
        <v>484</v>
      </c>
      <c r="H25" s="199"/>
      <c r="I25" s="200"/>
    </row>
    <row r="26" spans="1:9" s="28" customFormat="1" ht="220.5" x14ac:dyDescent="0.25">
      <c r="A26" s="223" t="s">
        <v>93</v>
      </c>
      <c r="B26" s="90" t="s">
        <v>150</v>
      </c>
      <c r="C26" s="266" t="s">
        <v>29</v>
      </c>
      <c r="D26" s="266" t="s">
        <v>145</v>
      </c>
      <c r="E26" s="323">
        <v>2019</v>
      </c>
      <c r="F26" s="48" t="s">
        <v>480</v>
      </c>
      <c r="G26" s="48" t="s">
        <v>483</v>
      </c>
      <c r="H26" s="199"/>
      <c r="I26" s="200"/>
    </row>
    <row r="27" spans="1:9" s="28" customFormat="1" ht="63" x14ac:dyDescent="0.25">
      <c r="A27" s="223" t="s">
        <v>94</v>
      </c>
      <c r="B27" s="90" t="s">
        <v>81</v>
      </c>
      <c r="C27" s="266" t="s">
        <v>217</v>
      </c>
      <c r="D27" s="266" t="s">
        <v>145</v>
      </c>
      <c r="E27" s="266">
        <v>2021</v>
      </c>
      <c r="F27" s="48" t="s">
        <v>481</v>
      </c>
      <c r="G27" s="287" t="s">
        <v>581</v>
      </c>
      <c r="H27" s="199"/>
      <c r="I27" s="200"/>
    </row>
    <row r="28" spans="1:9" s="28" customFormat="1" ht="126" x14ac:dyDescent="0.25">
      <c r="A28" s="223" t="s">
        <v>95</v>
      </c>
      <c r="B28" s="90" t="s">
        <v>197</v>
      </c>
      <c r="C28" s="266" t="s">
        <v>377</v>
      </c>
      <c r="D28" s="266" t="s">
        <v>145</v>
      </c>
      <c r="E28" s="266">
        <v>2021</v>
      </c>
      <c r="F28" s="286" t="s">
        <v>478</v>
      </c>
      <c r="G28" s="48" t="s">
        <v>479</v>
      </c>
      <c r="H28" s="199"/>
      <c r="I28" s="200"/>
    </row>
    <row r="29" spans="1:9" s="28" customFormat="1" ht="110.25" x14ac:dyDescent="0.25">
      <c r="A29" s="223" t="s">
        <v>96</v>
      </c>
      <c r="B29" s="90" t="s">
        <v>151</v>
      </c>
      <c r="C29" s="266" t="s">
        <v>377</v>
      </c>
      <c r="D29" s="266" t="s">
        <v>145</v>
      </c>
      <c r="E29" s="266">
        <v>2021</v>
      </c>
      <c r="F29" s="286" t="s">
        <v>476</v>
      </c>
      <c r="G29" s="270"/>
      <c r="H29" s="199"/>
      <c r="I29" s="200"/>
    </row>
    <row r="30" spans="1:9" s="28" customFormat="1" ht="100.5" customHeight="1" x14ac:dyDescent="0.25">
      <c r="A30" s="223" t="s">
        <v>97</v>
      </c>
      <c r="B30" s="90" t="s">
        <v>46</v>
      </c>
      <c r="C30" s="266" t="s">
        <v>29</v>
      </c>
      <c r="D30" s="266" t="s">
        <v>145</v>
      </c>
      <c r="E30" s="321">
        <v>2021</v>
      </c>
      <c r="F30" s="315" t="s">
        <v>477</v>
      </c>
      <c r="G30" s="48" t="s">
        <v>582</v>
      </c>
      <c r="H30" s="199"/>
      <c r="I30" s="200"/>
    </row>
    <row r="31" spans="1:9" s="28" customFormat="1" ht="78.75" x14ac:dyDescent="0.25">
      <c r="A31" s="283" t="s">
        <v>98</v>
      </c>
      <c r="B31" s="90" t="s">
        <v>156</v>
      </c>
      <c r="C31" s="266" t="s">
        <v>29</v>
      </c>
      <c r="D31" s="266" t="s">
        <v>153</v>
      </c>
      <c r="E31" s="322"/>
      <c r="F31" s="316"/>
      <c r="G31" s="287" t="s">
        <v>386</v>
      </c>
      <c r="H31" s="199"/>
      <c r="I31" s="200"/>
    </row>
    <row r="32" spans="1:9" s="28" customFormat="1" ht="78.75" x14ac:dyDescent="0.25">
      <c r="A32" s="283" t="s">
        <v>531</v>
      </c>
      <c r="B32" s="90" t="s">
        <v>532</v>
      </c>
      <c r="C32" s="266" t="s">
        <v>29</v>
      </c>
      <c r="D32" s="266" t="s">
        <v>153</v>
      </c>
      <c r="E32" s="323">
        <v>2019</v>
      </c>
      <c r="F32" s="317" t="s">
        <v>152</v>
      </c>
      <c r="G32" s="287" t="s">
        <v>533</v>
      </c>
      <c r="H32" s="199"/>
      <c r="I32" s="200"/>
    </row>
    <row r="33" spans="1:18" s="4" customFormat="1" ht="15.75" x14ac:dyDescent="0.25">
      <c r="A33" s="327" t="s">
        <v>575</v>
      </c>
      <c r="B33" s="328"/>
      <c r="C33" s="328"/>
      <c r="D33" s="328"/>
      <c r="E33" s="328"/>
      <c r="F33" s="328"/>
      <c r="G33" s="328"/>
      <c r="H33" s="328"/>
      <c r="I33" s="329"/>
      <c r="J33" s="15"/>
      <c r="K33" s="15"/>
      <c r="L33" s="15"/>
      <c r="M33" s="15"/>
      <c r="N33" s="15"/>
      <c r="O33" s="15"/>
      <c r="P33" s="15"/>
      <c r="Q33" s="15"/>
      <c r="R33" s="15"/>
    </row>
    <row r="34" spans="1:18" s="4" customFormat="1" ht="409.5" x14ac:dyDescent="0.25">
      <c r="A34" s="36" t="s">
        <v>67</v>
      </c>
      <c r="B34" s="90" t="s">
        <v>68</v>
      </c>
      <c r="C34" s="266" t="s">
        <v>217</v>
      </c>
      <c r="D34" s="266" t="s">
        <v>145</v>
      </c>
      <c r="E34" s="266">
        <v>2021</v>
      </c>
      <c r="F34" s="90" t="s">
        <v>239</v>
      </c>
      <c r="G34" s="48" t="s">
        <v>426</v>
      </c>
      <c r="H34" s="288"/>
      <c r="I34" s="288"/>
    </row>
    <row r="35" spans="1:18" s="4" customFormat="1" ht="97.5" customHeight="1" x14ac:dyDescent="0.25">
      <c r="A35" s="223" t="s">
        <v>240</v>
      </c>
      <c r="B35" s="90" t="s">
        <v>125</v>
      </c>
      <c r="C35" s="266" t="s">
        <v>217</v>
      </c>
      <c r="D35" s="266" t="s">
        <v>145</v>
      </c>
      <c r="E35" s="266">
        <v>2021</v>
      </c>
      <c r="F35" s="315" t="s">
        <v>241</v>
      </c>
      <c r="G35" s="315" t="s">
        <v>242</v>
      </c>
      <c r="H35" s="288"/>
      <c r="I35" s="288"/>
    </row>
    <row r="36" spans="1:18" s="4" customFormat="1" ht="87.75" customHeight="1" x14ac:dyDescent="0.25">
      <c r="A36" s="223" t="s">
        <v>546</v>
      </c>
      <c r="B36" s="90" t="s">
        <v>463</v>
      </c>
      <c r="C36" s="266" t="s">
        <v>496</v>
      </c>
      <c r="D36" s="266" t="s">
        <v>145</v>
      </c>
      <c r="E36" s="266">
        <v>2021</v>
      </c>
      <c r="F36" s="316"/>
      <c r="G36" s="317"/>
      <c r="H36" s="288"/>
      <c r="I36" s="288"/>
    </row>
    <row r="37" spans="1:18" s="4" customFormat="1" ht="163.5" customHeight="1" x14ac:dyDescent="0.25">
      <c r="A37" s="223" t="s">
        <v>547</v>
      </c>
      <c r="B37" s="90" t="s">
        <v>243</v>
      </c>
      <c r="C37" s="266" t="s">
        <v>217</v>
      </c>
      <c r="D37" s="266" t="s">
        <v>145</v>
      </c>
      <c r="E37" s="266">
        <v>2021</v>
      </c>
      <c r="F37" s="316"/>
      <c r="G37" s="90" t="s">
        <v>492</v>
      </c>
      <c r="H37" s="288"/>
      <c r="I37" s="288"/>
    </row>
    <row r="38" spans="1:18" s="4" customFormat="1" ht="47.25" x14ac:dyDescent="0.25">
      <c r="A38" s="223" t="s">
        <v>548</v>
      </c>
      <c r="B38" s="90" t="s">
        <v>244</v>
      </c>
      <c r="C38" s="266" t="s">
        <v>217</v>
      </c>
      <c r="D38" s="266" t="s">
        <v>145</v>
      </c>
      <c r="E38" s="266">
        <v>2021</v>
      </c>
      <c r="F38" s="317"/>
      <c r="G38" s="48" t="s">
        <v>493</v>
      </c>
      <c r="H38" s="288"/>
      <c r="I38" s="288"/>
    </row>
    <row r="39" spans="1:18" s="4" customFormat="1" ht="252" x14ac:dyDescent="0.25">
      <c r="A39" s="223"/>
      <c r="B39" s="90" t="s">
        <v>465</v>
      </c>
      <c r="C39" s="266" t="s">
        <v>217</v>
      </c>
      <c r="D39" s="266" t="s">
        <v>527</v>
      </c>
      <c r="E39" s="266">
        <v>2021</v>
      </c>
      <c r="F39" s="48" t="s">
        <v>245</v>
      </c>
      <c r="G39" s="48" t="s">
        <v>427</v>
      </c>
      <c r="H39" s="48" t="s">
        <v>568</v>
      </c>
      <c r="I39" s="48"/>
    </row>
    <row r="40" spans="1:18" s="4" customFormat="1" ht="86.25" customHeight="1" x14ac:dyDescent="0.25">
      <c r="A40" s="223" t="s">
        <v>549</v>
      </c>
      <c r="B40" s="90" t="s">
        <v>246</v>
      </c>
      <c r="C40" s="266" t="s">
        <v>217</v>
      </c>
      <c r="D40" s="266" t="s">
        <v>527</v>
      </c>
      <c r="E40" s="266">
        <v>2021</v>
      </c>
      <c r="F40" s="48" t="s">
        <v>428</v>
      </c>
      <c r="G40" s="48" t="s">
        <v>429</v>
      </c>
      <c r="H40" s="48"/>
      <c r="I40" s="288"/>
    </row>
    <row r="41" spans="1:18" s="4" customFormat="1" ht="47.25" x14ac:dyDescent="0.25">
      <c r="A41" s="223" t="s">
        <v>550</v>
      </c>
      <c r="B41" s="90" t="s">
        <v>248</v>
      </c>
      <c r="C41" s="266" t="s">
        <v>217</v>
      </c>
      <c r="D41" s="266" t="s">
        <v>527</v>
      </c>
      <c r="E41" s="266">
        <v>2021</v>
      </c>
      <c r="F41" s="48" t="s">
        <v>428</v>
      </c>
      <c r="G41" s="48" t="s">
        <v>430</v>
      </c>
      <c r="H41" s="48"/>
      <c r="I41" s="288"/>
    </row>
    <row r="42" spans="1:18" s="4" customFormat="1" ht="91.5" customHeight="1" x14ac:dyDescent="0.25">
      <c r="A42" s="223" t="s">
        <v>551</v>
      </c>
      <c r="B42" s="90" t="s">
        <v>431</v>
      </c>
      <c r="C42" s="266" t="s">
        <v>217</v>
      </c>
      <c r="D42" s="266" t="s">
        <v>527</v>
      </c>
      <c r="E42" s="266">
        <v>2021</v>
      </c>
      <c r="F42" s="48" t="s">
        <v>247</v>
      </c>
      <c r="G42" s="48" t="s">
        <v>432</v>
      </c>
      <c r="H42" s="90"/>
      <c r="I42" s="91"/>
    </row>
    <row r="43" spans="1:18" s="4" customFormat="1" ht="78.75" customHeight="1" x14ac:dyDescent="0.25">
      <c r="A43" s="223" t="s">
        <v>552</v>
      </c>
      <c r="B43" s="90" t="s">
        <v>464</v>
      </c>
      <c r="C43" s="266" t="s">
        <v>217</v>
      </c>
      <c r="D43" s="266" t="s">
        <v>528</v>
      </c>
      <c r="E43" s="266">
        <v>2021</v>
      </c>
      <c r="F43" s="48" t="s">
        <v>428</v>
      </c>
      <c r="G43" s="48" t="s">
        <v>430</v>
      </c>
      <c r="H43" s="48"/>
      <c r="I43" s="288"/>
    </row>
    <row r="44" spans="1:18" s="4" customFormat="1" ht="63" x14ac:dyDescent="0.25">
      <c r="A44" s="223" t="s">
        <v>553</v>
      </c>
      <c r="B44" s="90" t="s">
        <v>235</v>
      </c>
      <c r="C44" s="266" t="s">
        <v>217</v>
      </c>
      <c r="D44" s="266" t="s">
        <v>153</v>
      </c>
      <c r="E44" s="266">
        <v>2021</v>
      </c>
      <c r="F44" s="48" t="s">
        <v>433</v>
      </c>
      <c r="G44" s="48" t="s">
        <v>434</v>
      </c>
      <c r="H44" s="48"/>
      <c r="I44" s="288"/>
    </row>
    <row r="45" spans="1:18" s="4" customFormat="1" ht="78.75" customHeight="1" x14ac:dyDescent="0.25">
      <c r="A45" s="223" t="s">
        <v>554</v>
      </c>
      <c r="B45" s="90" t="s">
        <v>234</v>
      </c>
      <c r="C45" s="266" t="s">
        <v>217</v>
      </c>
      <c r="D45" s="266" t="s">
        <v>153</v>
      </c>
      <c r="E45" s="266">
        <v>2021</v>
      </c>
      <c r="F45" s="48" t="s">
        <v>428</v>
      </c>
      <c r="G45" s="48" t="s">
        <v>429</v>
      </c>
      <c r="H45" s="48"/>
      <c r="I45" s="288"/>
    </row>
    <row r="46" spans="1:18" s="4" customFormat="1" ht="183.75" customHeight="1" x14ac:dyDescent="0.25">
      <c r="A46" s="223" t="s">
        <v>535</v>
      </c>
      <c r="B46" s="90" t="s">
        <v>230</v>
      </c>
      <c r="C46" s="266" t="s">
        <v>217</v>
      </c>
      <c r="D46" s="266" t="s">
        <v>529</v>
      </c>
      <c r="E46" s="266">
        <v>2021</v>
      </c>
      <c r="F46" s="90" t="s">
        <v>435</v>
      </c>
      <c r="G46" s="48" t="s">
        <v>491</v>
      </c>
      <c r="H46" s="288"/>
      <c r="I46" s="288"/>
    </row>
    <row r="47" spans="1:18" s="4" customFormat="1" ht="47.25" x14ac:dyDescent="0.25">
      <c r="A47" s="223" t="s">
        <v>536</v>
      </c>
      <c r="B47" s="90" t="s">
        <v>534</v>
      </c>
      <c r="C47" s="266" t="s">
        <v>70</v>
      </c>
      <c r="D47" s="266" t="s">
        <v>527</v>
      </c>
      <c r="E47" s="266">
        <v>2021</v>
      </c>
      <c r="F47" s="269" t="s">
        <v>537</v>
      </c>
      <c r="G47" s="269" t="s">
        <v>541</v>
      </c>
      <c r="H47" s="288"/>
      <c r="I47" s="288"/>
    </row>
    <row r="48" spans="1:18" s="4" customFormat="1" ht="110.25" x14ac:dyDescent="0.25">
      <c r="A48" s="223" t="s">
        <v>555</v>
      </c>
      <c r="B48" s="90" t="s">
        <v>366</v>
      </c>
      <c r="C48" s="266" t="s">
        <v>217</v>
      </c>
      <c r="D48" s="266" t="s">
        <v>378</v>
      </c>
      <c r="E48" s="266">
        <v>2021</v>
      </c>
      <c r="F48" s="269" t="s">
        <v>538</v>
      </c>
      <c r="G48" s="269" t="s">
        <v>542</v>
      </c>
      <c r="H48" s="288"/>
      <c r="I48" s="288"/>
    </row>
    <row r="49" spans="1:9" ht="15.75" x14ac:dyDescent="0.25">
      <c r="A49" s="312" t="s">
        <v>126</v>
      </c>
      <c r="B49" s="313"/>
      <c r="C49" s="313"/>
      <c r="D49" s="313"/>
      <c r="E49" s="313"/>
      <c r="F49" s="313"/>
      <c r="G49" s="313"/>
      <c r="H49" s="313"/>
      <c r="I49" s="314"/>
    </row>
    <row r="50" spans="1:9" ht="47.25" x14ac:dyDescent="0.25">
      <c r="A50" s="215" t="s">
        <v>556</v>
      </c>
      <c r="B50" s="277" t="s">
        <v>401</v>
      </c>
      <c r="C50" s="272" t="s">
        <v>217</v>
      </c>
      <c r="D50" s="272" t="s">
        <v>424</v>
      </c>
      <c r="E50" s="272">
        <v>2021</v>
      </c>
      <c r="F50" s="289" t="s">
        <v>539</v>
      </c>
      <c r="G50" s="272" t="s">
        <v>540</v>
      </c>
      <c r="H50" s="213"/>
      <c r="I50" s="214"/>
    </row>
    <row r="51" spans="1:9" ht="78.75" x14ac:dyDescent="0.25">
      <c r="A51" s="223" t="s">
        <v>557</v>
      </c>
      <c r="B51" s="90" t="s">
        <v>78</v>
      </c>
      <c r="C51" s="267" t="s">
        <v>217</v>
      </c>
      <c r="D51" s="267" t="s">
        <v>145</v>
      </c>
      <c r="E51" s="267">
        <v>2021</v>
      </c>
      <c r="F51" s="315" t="s">
        <v>387</v>
      </c>
      <c r="G51" s="315" t="s">
        <v>388</v>
      </c>
      <c r="H51" s="315"/>
      <c r="I51" s="318"/>
    </row>
    <row r="52" spans="1:9" ht="31.5" x14ac:dyDescent="0.25">
      <c r="A52" s="223" t="s">
        <v>558</v>
      </c>
      <c r="B52" s="90" t="s">
        <v>79</v>
      </c>
      <c r="C52" s="267" t="s">
        <v>217</v>
      </c>
      <c r="D52" s="267" t="s">
        <v>145</v>
      </c>
      <c r="E52" s="267"/>
      <c r="F52" s="316"/>
      <c r="G52" s="316"/>
      <c r="H52" s="316"/>
      <c r="I52" s="319"/>
    </row>
    <row r="53" spans="1:9" ht="15.75" x14ac:dyDescent="0.25">
      <c r="A53" s="223" t="s">
        <v>559</v>
      </c>
      <c r="B53" s="48" t="s">
        <v>193</v>
      </c>
      <c r="C53" s="267" t="s">
        <v>217</v>
      </c>
      <c r="D53" s="267" t="s">
        <v>145</v>
      </c>
      <c r="E53" s="267">
        <v>2021</v>
      </c>
      <c r="F53" s="317"/>
      <c r="G53" s="317"/>
      <c r="H53" s="317"/>
      <c r="I53" s="320"/>
    </row>
    <row r="54" spans="1:9" s="17" customFormat="1" ht="26.25" customHeight="1" x14ac:dyDescent="0.25">
      <c r="A54" s="324" t="s">
        <v>236</v>
      </c>
      <c r="B54" s="325"/>
      <c r="C54" s="325"/>
      <c r="D54" s="325"/>
      <c r="E54" s="325"/>
      <c r="F54" s="325"/>
      <c r="G54" s="325"/>
      <c r="H54" s="325"/>
      <c r="I54" s="326"/>
    </row>
    <row r="55" spans="1:9" ht="47.25" x14ac:dyDescent="0.25">
      <c r="A55" s="142"/>
      <c r="B55" s="48" t="s">
        <v>199</v>
      </c>
      <c r="C55" s="273" t="s">
        <v>217</v>
      </c>
      <c r="D55" s="34" t="s">
        <v>145</v>
      </c>
      <c r="E55" s="34"/>
      <c r="F55" s="48" t="s">
        <v>127</v>
      </c>
      <c r="G55" s="290"/>
      <c r="H55" s="33"/>
      <c r="I55" s="48"/>
    </row>
    <row r="56" spans="1:9" ht="47.25" x14ac:dyDescent="0.25">
      <c r="A56" s="187" t="s">
        <v>560</v>
      </c>
      <c r="B56" s="270" t="s">
        <v>577</v>
      </c>
      <c r="C56" s="273" t="s">
        <v>217</v>
      </c>
      <c r="D56" s="267" t="s">
        <v>145</v>
      </c>
      <c r="E56" s="267">
        <v>2021</v>
      </c>
      <c r="F56" s="308" t="s">
        <v>490</v>
      </c>
      <c r="G56" s="270" t="s">
        <v>462</v>
      </c>
      <c r="H56" s="288"/>
      <c r="I56" s="288"/>
    </row>
    <row r="57" spans="1:9" ht="31.5" x14ac:dyDescent="0.25">
      <c r="A57" s="187" t="s">
        <v>561</v>
      </c>
      <c r="B57" s="270" t="s">
        <v>578</v>
      </c>
      <c r="C57" s="273" t="s">
        <v>217</v>
      </c>
      <c r="D57" s="267" t="s">
        <v>145</v>
      </c>
      <c r="E57" s="267">
        <v>2021</v>
      </c>
      <c r="F57" s="308"/>
      <c r="G57" s="309" t="s">
        <v>489</v>
      </c>
      <c r="H57" s="288"/>
      <c r="I57" s="288"/>
    </row>
    <row r="58" spans="1:9" ht="31.5" x14ac:dyDescent="0.25">
      <c r="A58" s="187" t="s">
        <v>562</v>
      </c>
      <c r="B58" s="270" t="s">
        <v>154</v>
      </c>
      <c r="C58" s="273" t="s">
        <v>217</v>
      </c>
      <c r="D58" s="267" t="s">
        <v>145</v>
      </c>
      <c r="E58" s="267">
        <v>2021</v>
      </c>
      <c r="F58" s="308"/>
      <c r="G58" s="309"/>
      <c r="H58" s="288"/>
      <c r="I58" s="288"/>
    </row>
    <row r="59" spans="1:9" ht="31.5" x14ac:dyDescent="0.25">
      <c r="A59" s="187" t="s">
        <v>563</v>
      </c>
      <c r="B59" s="270" t="s">
        <v>163</v>
      </c>
      <c r="C59" s="273" t="s">
        <v>217</v>
      </c>
      <c r="D59" s="267" t="s">
        <v>145</v>
      </c>
      <c r="E59" s="267">
        <v>2021</v>
      </c>
      <c r="F59" s="308"/>
      <c r="G59" s="309"/>
      <c r="H59" s="288"/>
      <c r="I59" s="288"/>
    </row>
    <row r="60" spans="1:9" ht="63" x14ac:dyDescent="0.25">
      <c r="A60" s="187" t="s">
        <v>564</v>
      </c>
      <c r="B60" s="270" t="s">
        <v>579</v>
      </c>
      <c r="C60" s="273" t="s">
        <v>217</v>
      </c>
      <c r="D60" s="267" t="s">
        <v>145</v>
      </c>
      <c r="E60" s="267">
        <v>2021</v>
      </c>
      <c r="F60" s="91"/>
      <c r="G60" s="48" t="s">
        <v>487</v>
      </c>
      <c r="H60" s="288"/>
      <c r="I60" s="288"/>
    </row>
    <row r="61" spans="1:9" ht="37.5" customHeight="1" x14ac:dyDescent="0.25">
      <c r="A61" s="187" t="s">
        <v>565</v>
      </c>
      <c r="B61" s="270" t="s">
        <v>69</v>
      </c>
      <c r="C61" s="273" t="s">
        <v>70</v>
      </c>
      <c r="D61" s="267" t="s">
        <v>145</v>
      </c>
      <c r="E61" s="267">
        <v>2021</v>
      </c>
      <c r="F61" s="91"/>
      <c r="G61" s="48" t="s">
        <v>488</v>
      </c>
      <c r="H61" s="288"/>
      <c r="I61" s="288"/>
    </row>
    <row r="62" spans="1:9" ht="357" customHeight="1" x14ac:dyDescent="0.25">
      <c r="A62" s="187" t="s">
        <v>566</v>
      </c>
      <c r="B62" s="270" t="s">
        <v>102</v>
      </c>
      <c r="C62" s="273" t="s">
        <v>71</v>
      </c>
      <c r="D62" s="267" t="s">
        <v>145</v>
      </c>
      <c r="E62" s="267">
        <v>2021</v>
      </c>
      <c r="F62" s="91"/>
      <c r="G62" s="48" t="s">
        <v>436</v>
      </c>
      <c r="H62" s="288"/>
      <c r="I62" s="288"/>
    </row>
    <row r="63" spans="1:9" ht="40.5" customHeight="1" x14ac:dyDescent="0.25">
      <c r="A63" s="187" t="s">
        <v>567</v>
      </c>
      <c r="B63" s="270" t="s">
        <v>250</v>
      </c>
      <c r="C63" s="273" t="s">
        <v>217</v>
      </c>
      <c r="D63" s="267" t="s">
        <v>424</v>
      </c>
      <c r="E63" s="267">
        <v>2021</v>
      </c>
      <c r="F63" s="91"/>
      <c r="G63" s="48" t="s">
        <v>425</v>
      </c>
      <c r="H63" s="288"/>
      <c r="I63" s="288"/>
    </row>
    <row r="64" spans="1:9" ht="30.75" customHeight="1" x14ac:dyDescent="0.25">
      <c r="A64" s="303" t="s">
        <v>442</v>
      </c>
      <c r="B64" s="310"/>
      <c r="C64" s="310"/>
      <c r="D64" s="310"/>
      <c r="E64" s="310"/>
      <c r="F64" s="310"/>
      <c r="G64" s="310"/>
      <c r="H64" s="310"/>
      <c r="I64" s="311"/>
    </row>
    <row r="65" spans="1:9" ht="243" customHeight="1" x14ac:dyDescent="0.25">
      <c r="A65" s="142" t="s">
        <v>57</v>
      </c>
      <c r="B65" s="48" t="s">
        <v>110</v>
      </c>
      <c r="C65" s="270" t="s">
        <v>109</v>
      </c>
      <c r="D65" s="267" t="s">
        <v>145</v>
      </c>
      <c r="E65" s="266">
        <v>2021</v>
      </c>
      <c r="F65" s="270" t="s">
        <v>486</v>
      </c>
      <c r="G65" s="48" t="s">
        <v>485</v>
      </c>
      <c r="H65" s="91"/>
      <c r="I65" s="91"/>
    </row>
    <row r="66" spans="1:9" s="96" customFormat="1" ht="15.75" x14ac:dyDescent="0.25">
      <c r="A66" s="268"/>
      <c r="B66" s="303" t="s">
        <v>143</v>
      </c>
      <c r="C66" s="304"/>
      <c r="D66" s="304"/>
      <c r="E66" s="304"/>
      <c r="F66" s="304"/>
      <c r="G66" s="304"/>
      <c r="H66" s="304"/>
      <c r="I66" s="305"/>
    </row>
    <row r="67" spans="1:9" s="96" customFormat="1" ht="47.25" x14ac:dyDescent="0.25">
      <c r="A67" s="187"/>
      <c r="B67" s="90" t="s">
        <v>569</v>
      </c>
      <c r="C67" s="273" t="s">
        <v>217</v>
      </c>
      <c r="D67" s="267" t="s">
        <v>153</v>
      </c>
      <c r="E67" s="273">
        <v>2021</v>
      </c>
      <c r="F67" s="48" t="s">
        <v>157</v>
      </c>
      <c r="G67" s="270"/>
      <c r="H67" s="267"/>
      <c r="I67" s="270"/>
    </row>
    <row r="68" spans="1:9" s="96" customFormat="1" ht="63" x14ac:dyDescent="0.25">
      <c r="A68" s="187" t="s">
        <v>166</v>
      </c>
      <c r="B68" s="285" t="s">
        <v>412</v>
      </c>
      <c r="C68" s="273" t="s">
        <v>217</v>
      </c>
      <c r="D68" s="267" t="s">
        <v>153</v>
      </c>
      <c r="E68" s="273">
        <v>2021</v>
      </c>
      <c r="F68" s="48" t="s">
        <v>157</v>
      </c>
      <c r="G68" s="270" t="s">
        <v>570</v>
      </c>
      <c r="H68" s="267"/>
      <c r="I68" s="270"/>
    </row>
    <row r="69" spans="1:9" s="96" customFormat="1" ht="47.25" x14ac:dyDescent="0.25">
      <c r="A69" s="187" t="s">
        <v>167</v>
      </c>
      <c r="B69" s="285" t="s">
        <v>461</v>
      </c>
      <c r="C69" s="273" t="s">
        <v>217</v>
      </c>
      <c r="D69" s="267" t="s">
        <v>378</v>
      </c>
      <c r="E69" s="273">
        <v>2021</v>
      </c>
      <c r="F69" s="48" t="s">
        <v>413</v>
      </c>
      <c r="G69" s="270" t="s">
        <v>460</v>
      </c>
      <c r="H69" s="267"/>
      <c r="I69" s="270"/>
    </row>
    <row r="70" spans="1:9" s="96" customFormat="1" ht="79.5" customHeight="1" x14ac:dyDescent="0.25">
      <c r="A70" s="187"/>
      <c r="B70" s="90" t="s">
        <v>414</v>
      </c>
      <c r="C70" s="273" t="s">
        <v>217</v>
      </c>
      <c r="D70" s="267" t="s">
        <v>153</v>
      </c>
      <c r="E70" s="273">
        <v>2021</v>
      </c>
      <c r="F70" s="48" t="s">
        <v>415</v>
      </c>
      <c r="G70" s="270" t="s">
        <v>416</v>
      </c>
      <c r="H70" s="267"/>
      <c r="I70" s="270"/>
    </row>
    <row r="71" spans="1:9" s="96" customFormat="1" ht="178.5" customHeight="1" x14ac:dyDescent="0.25">
      <c r="A71" s="187" t="s">
        <v>168</v>
      </c>
      <c r="B71" s="285" t="s">
        <v>417</v>
      </c>
      <c r="C71" s="273" t="s">
        <v>217</v>
      </c>
      <c r="D71" s="267" t="s">
        <v>153</v>
      </c>
      <c r="E71" s="273">
        <v>2021</v>
      </c>
      <c r="F71" s="48" t="s">
        <v>459</v>
      </c>
      <c r="G71" s="270" t="s">
        <v>456</v>
      </c>
      <c r="H71" s="267"/>
      <c r="I71" s="270"/>
    </row>
    <row r="72" spans="1:9" s="96" customFormat="1" ht="47.25" x14ac:dyDescent="0.25">
      <c r="A72" s="187" t="s">
        <v>169</v>
      </c>
      <c r="B72" s="285" t="s">
        <v>418</v>
      </c>
      <c r="C72" s="273" t="s">
        <v>217</v>
      </c>
      <c r="D72" s="267" t="s">
        <v>153</v>
      </c>
      <c r="E72" s="273">
        <v>2021</v>
      </c>
      <c r="F72" s="48" t="s">
        <v>419</v>
      </c>
      <c r="G72" s="270" t="s">
        <v>457</v>
      </c>
      <c r="H72" s="267"/>
      <c r="I72" s="270"/>
    </row>
    <row r="73" spans="1:9" s="96" customFormat="1" ht="63" x14ac:dyDescent="0.25">
      <c r="A73" s="187"/>
      <c r="B73" s="90" t="s">
        <v>454</v>
      </c>
      <c r="C73" s="273" t="s">
        <v>217</v>
      </c>
      <c r="D73" s="267"/>
      <c r="E73" s="273"/>
      <c r="F73" s="48" t="s">
        <v>455</v>
      </c>
      <c r="G73" s="270" t="s">
        <v>571</v>
      </c>
      <c r="H73" s="267"/>
      <c r="I73" s="270"/>
    </row>
    <row r="74" spans="1:9" s="96" customFormat="1" ht="102" customHeight="1" x14ac:dyDescent="0.25">
      <c r="A74" s="187" t="s">
        <v>170</v>
      </c>
      <c r="B74" s="285" t="s">
        <v>420</v>
      </c>
      <c r="C74" s="273" t="s">
        <v>217</v>
      </c>
      <c r="D74" s="267" t="s">
        <v>378</v>
      </c>
      <c r="E74" s="273">
        <v>2021</v>
      </c>
      <c r="F74" s="48" t="s">
        <v>453</v>
      </c>
      <c r="G74" s="270" t="s">
        <v>574</v>
      </c>
      <c r="H74" s="267"/>
      <c r="I74" s="270"/>
    </row>
    <row r="75" spans="1:9" s="96" customFormat="1" ht="47.25" x14ac:dyDescent="0.25">
      <c r="A75" s="187"/>
      <c r="B75" s="90" t="s">
        <v>421</v>
      </c>
      <c r="C75" s="273" t="s">
        <v>217</v>
      </c>
      <c r="D75" s="267" t="s">
        <v>153</v>
      </c>
      <c r="E75" s="273">
        <v>2021</v>
      </c>
      <c r="F75" s="48" t="s">
        <v>422</v>
      </c>
      <c r="G75" s="270" t="s">
        <v>572</v>
      </c>
      <c r="H75" s="267"/>
      <c r="I75" s="270"/>
    </row>
    <row r="76" spans="1:9" s="96" customFormat="1" ht="63" x14ac:dyDescent="0.25">
      <c r="A76" s="187" t="s">
        <v>171</v>
      </c>
      <c r="B76" s="285" t="s">
        <v>452</v>
      </c>
      <c r="C76" s="273" t="s">
        <v>217</v>
      </c>
      <c r="D76" s="267" t="s">
        <v>378</v>
      </c>
      <c r="E76" s="273">
        <v>2021</v>
      </c>
      <c r="F76" s="48" t="s">
        <v>451</v>
      </c>
      <c r="G76" s="270" t="s">
        <v>573</v>
      </c>
      <c r="H76" s="267"/>
      <c r="I76" s="270"/>
    </row>
    <row r="77" spans="1:9" s="96" customFormat="1" ht="183.75" customHeight="1" x14ac:dyDescent="0.25">
      <c r="A77" s="187" t="s">
        <v>172</v>
      </c>
      <c r="B77" s="285" t="s">
        <v>450</v>
      </c>
      <c r="C77" s="273" t="s">
        <v>217</v>
      </c>
      <c r="D77" s="267" t="s">
        <v>378</v>
      </c>
      <c r="E77" s="273">
        <v>2021</v>
      </c>
      <c r="F77" s="48" t="s">
        <v>423</v>
      </c>
      <c r="G77" s="270" t="s">
        <v>458</v>
      </c>
      <c r="H77" s="267"/>
      <c r="I77" s="270"/>
    </row>
    <row r="78" spans="1:9" s="96" customFormat="1" ht="141.75" x14ac:dyDescent="0.25">
      <c r="A78" s="187" t="s">
        <v>173</v>
      </c>
      <c r="B78" s="90" t="s">
        <v>543</v>
      </c>
      <c r="C78" s="273" t="s">
        <v>217</v>
      </c>
      <c r="D78" s="267" t="s">
        <v>378</v>
      </c>
      <c r="E78" s="273">
        <v>2021</v>
      </c>
      <c r="F78" s="48" t="s">
        <v>544</v>
      </c>
      <c r="G78" s="270" t="s">
        <v>545</v>
      </c>
      <c r="H78" s="267"/>
      <c r="I78" s="270"/>
    </row>
    <row r="79" spans="1:9" ht="15.75" x14ac:dyDescent="0.25">
      <c r="A79" s="143"/>
      <c r="B79" s="144"/>
      <c r="C79" s="145"/>
      <c r="D79" s="146"/>
      <c r="E79" s="146"/>
      <c r="F79" s="144"/>
      <c r="G79" s="144"/>
      <c r="H79" s="147"/>
      <c r="I79" s="147"/>
    </row>
    <row r="80" spans="1:9" ht="15.75" customHeight="1" x14ac:dyDescent="0.25">
      <c r="A80" s="181"/>
      <c r="B80" s="222" t="s">
        <v>304</v>
      </c>
      <c r="C80" s="181"/>
      <c r="D80" s="146"/>
      <c r="E80" s="146"/>
      <c r="F80" s="144"/>
      <c r="G80" s="144"/>
      <c r="H80" s="147"/>
      <c r="I80" s="147"/>
    </row>
    <row r="81" spans="1:9" ht="15.75" x14ac:dyDescent="0.25">
      <c r="A81" s="143"/>
      <c r="B81" s="144"/>
      <c r="C81" s="145"/>
      <c r="D81" s="146"/>
      <c r="E81" s="146"/>
      <c r="F81" s="144"/>
      <c r="G81" s="144"/>
      <c r="H81" s="147"/>
      <c r="I81" s="147"/>
    </row>
    <row r="82" spans="1:9" x14ac:dyDescent="0.25">
      <c r="A82" s="46"/>
      <c r="B82" s="20"/>
      <c r="C82" s="23"/>
      <c r="D82" s="18"/>
      <c r="E82" s="18"/>
      <c r="F82" s="20"/>
      <c r="G82" s="20"/>
      <c r="H82" s="16"/>
      <c r="I82" s="16"/>
    </row>
    <row r="83" spans="1:9" x14ac:dyDescent="0.25">
      <c r="A83" s="46"/>
      <c r="B83" s="20"/>
      <c r="C83" s="23"/>
      <c r="D83" s="18"/>
      <c r="E83" s="18"/>
      <c r="F83" s="20"/>
      <c r="G83" s="20"/>
      <c r="H83" s="16"/>
      <c r="I83" s="16"/>
    </row>
    <row r="84" spans="1:9" x14ac:dyDescent="0.25">
      <c r="A84" s="46"/>
      <c r="B84" s="20"/>
      <c r="C84" s="23"/>
      <c r="D84" s="18"/>
      <c r="E84" s="18"/>
      <c r="F84" s="20"/>
      <c r="G84" s="20"/>
      <c r="H84" s="16"/>
      <c r="I84" s="16"/>
    </row>
    <row r="85" spans="1:9" x14ac:dyDescent="0.25">
      <c r="A85" s="46"/>
      <c r="B85" s="20"/>
      <c r="C85" s="23"/>
      <c r="D85" s="18"/>
      <c r="E85" s="18"/>
      <c r="F85" s="20"/>
      <c r="G85" s="20"/>
      <c r="H85" s="16"/>
      <c r="I85" s="16"/>
    </row>
    <row r="86" spans="1:9" x14ac:dyDescent="0.25">
      <c r="A86" s="46"/>
      <c r="B86" s="20"/>
      <c r="C86" s="23"/>
      <c r="D86" s="18"/>
      <c r="E86" s="18"/>
      <c r="F86" s="20"/>
      <c r="G86" s="20"/>
      <c r="H86" s="16"/>
      <c r="I86" s="16"/>
    </row>
    <row r="87" spans="1:9" x14ac:dyDescent="0.25">
      <c r="A87" s="46"/>
      <c r="B87" s="20"/>
      <c r="C87" s="23"/>
      <c r="D87" s="18"/>
      <c r="E87" s="18"/>
      <c r="F87" s="20"/>
      <c r="G87" s="20"/>
      <c r="H87" s="16"/>
      <c r="I87" s="16"/>
    </row>
    <row r="88" spans="1:9" x14ac:dyDescent="0.25">
      <c r="A88" s="46"/>
      <c r="B88" s="20"/>
      <c r="C88" s="23"/>
      <c r="D88" s="18"/>
      <c r="E88" s="18"/>
      <c r="F88" s="20"/>
      <c r="G88" s="20"/>
      <c r="H88" s="16"/>
      <c r="I88" s="16"/>
    </row>
    <row r="89" spans="1:9" x14ac:dyDescent="0.25">
      <c r="A89" s="46"/>
      <c r="B89" s="20"/>
      <c r="C89" s="23"/>
      <c r="D89" s="18"/>
      <c r="E89" s="18"/>
      <c r="F89" s="20"/>
      <c r="G89" s="20"/>
      <c r="H89" s="16"/>
      <c r="I89" s="16"/>
    </row>
    <row r="90" spans="1:9" x14ac:dyDescent="0.25">
      <c r="A90" s="46"/>
      <c r="B90" s="20"/>
      <c r="C90" s="23"/>
      <c r="D90" s="18"/>
      <c r="E90" s="18"/>
      <c r="F90" s="20"/>
      <c r="G90" s="20"/>
      <c r="H90" s="16"/>
      <c r="I90" s="16"/>
    </row>
    <row r="91" spans="1:9" x14ac:dyDescent="0.25">
      <c r="A91" s="46"/>
      <c r="B91" s="20"/>
      <c r="C91" s="23"/>
      <c r="D91" s="18"/>
      <c r="E91" s="18"/>
      <c r="F91" s="20"/>
      <c r="G91" s="20"/>
      <c r="H91" s="16"/>
      <c r="I91" s="16"/>
    </row>
    <row r="92" spans="1:9" x14ac:dyDescent="0.25">
      <c r="A92" s="46"/>
      <c r="B92" s="20"/>
      <c r="C92" s="23"/>
      <c r="D92" s="18"/>
      <c r="E92" s="18"/>
      <c r="F92" s="20"/>
      <c r="G92" s="20"/>
      <c r="H92" s="16"/>
      <c r="I92" s="16"/>
    </row>
    <row r="93" spans="1:9" x14ac:dyDescent="0.25">
      <c r="A93" s="46"/>
      <c r="B93" s="20"/>
      <c r="C93" s="23"/>
      <c r="D93" s="18"/>
      <c r="E93" s="18"/>
      <c r="F93" s="20"/>
      <c r="G93" s="20"/>
      <c r="H93" s="16"/>
      <c r="I93" s="16"/>
    </row>
    <row r="94" spans="1:9" x14ac:dyDescent="0.25">
      <c r="A94" s="46"/>
      <c r="B94" s="20"/>
      <c r="C94" s="23"/>
      <c r="D94" s="18"/>
      <c r="E94" s="18"/>
      <c r="F94" s="20"/>
      <c r="G94" s="20"/>
      <c r="H94" s="16"/>
      <c r="I94" s="16"/>
    </row>
    <row r="95" spans="1:9" x14ac:dyDescent="0.25">
      <c r="A95" s="46"/>
      <c r="B95" s="20"/>
      <c r="C95" s="23"/>
      <c r="D95" s="18"/>
      <c r="E95" s="18"/>
      <c r="F95" s="20"/>
      <c r="G95" s="20"/>
      <c r="H95" s="16"/>
      <c r="I95" s="16"/>
    </row>
    <row r="96" spans="1:9" x14ac:dyDescent="0.25">
      <c r="A96" s="46"/>
      <c r="B96" s="20"/>
      <c r="C96" s="23"/>
      <c r="D96" s="18"/>
      <c r="E96" s="18"/>
      <c r="F96" s="20"/>
      <c r="G96" s="20"/>
      <c r="H96" s="16"/>
      <c r="I96" s="16"/>
    </row>
    <row r="97" spans="1:9" x14ac:dyDescent="0.25">
      <c r="A97" s="46"/>
      <c r="B97" s="20"/>
      <c r="C97" s="23"/>
      <c r="D97" s="18"/>
      <c r="E97" s="18"/>
      <c r="F97" s="20"/>
      <c r="G97" s="20"/>
      <c r="H97" s="16"/>
      <c r="I97" s="16"/>
    </row>
    <row r="98" spans="1:9" x14ac:dyDescent="0.25">
      <c r="A98" s="46"/>
      <c r="B98" s="20"/>
      <c r="C98" s="23"/>
      <c r="D98" s="18"/>
      <c r="E98" s="18"/>
      <c r="F98" s="20"/>
      <c r="G98" s="20"/>
      <c r="H98" s="16"/>
      <c r="I98" s="16"/>
    </row>
    <row r="99" spans="1:9" x14ac:dyDescent="0.25">
      <c r="A99" s="46"/>
      <c r="B99" s="20"/>
      <c r="C99" s="23"/>
      <c r="D99" s="18"/>
      <c r="E99" s="18"/>
      <c r="F99" s="20"/>
      <c r="G99" s="20"/>
      <c r="H99" s="16"/>
      <c r="I99" s="16"/>
    </row>
    <row r="100" spans="1:9" x14ac:dyDescent="0.25">
      <c r="A100" s="46"/>
      <c r="B100" s="20"/>
      <c r="C100" s="23"/>
      <c r="D100" s="18"/>
      <c r="E100" s="18"/>
      <c r="F100" s="20"/>
      <c r="G100" s="20"/>
      <c r="H100" s="16"/>
      <c r="I100" s="16"/>
    </row>
    <row r="101" spans="1:9" x14ac:dyDescent="0.25">
      <c r="A101" s="46"/>
      <c r="B101" s="20"/>
      <c r="C101" s="23"/>
      <c r="D101" s="18"/>
      <c r="E101" s="18"/>
      <c r="F101" s="20"/>
      <c r="G101" s="20"/>
      <c r="H101" s="16"/>
      <c r="I101" s="16"/>
    </row>
    <row r="102" spans="1:9" x14ac:dyDescent="0.25">
      <c r="A102" s="46"/>
      <c r="B102" s="20"/>
      <c r="C102" s="23"/>
      <c r="D102" s="18"/>
      <c r="E102" s="18"/>
      <c r="F102" s="20"/>
      <c r="G102" s="20"/>
      <c r="H102" s="16"/>
      <c r="I102" s="16"/>
    </row>
    <row r="103" spans="1:9" x14ac:dyDescent="0.25">
      <c r="A103" s="46"/>
      <c r="B103" s="20"/>
      <c r="C103" s="23"/>
      <c r="D103" s="18"/>
      <c r="E103" s="18"/>
      <c r="F103" s="20"/>
      <c r="G103" s="20"/>
      <c r="H103" s="16"/>
      <c r="I103" s="16"/>
    </row>
    <row r="104" spans="1:9" x14ac:dyDescent="0.25">
      <c r="A104" s="46"/>
      <c r="B104" s="20"/>
      <c r="C104" s="23"/>
      <c r="D104" s="18"/>
      <c r="E104" s="18"/>
      <c r="F104" s="20"/>
      <c r="G104" s="20"/>
      <c r="H104" s="16"/>
      <c r="I104" s="16"/>
    </row>
  </sheetData>
  <mergeCells count="30">
    <mergeCell ref="A7:I7"/>
    <mergeCell ref="E10:E11"/>
    <mergeCell ref="F10:F11"/>
    <mergeCell ref="E14:E16"/>
    <mergeCell ref="E20:E21"/>
    <mergeCell ref="F20:F21"/>
    <mergeCell ref="A2:I2"/>
    <mergeCell ref="A4:A5"/>
    <mergeCell ref="B4:B5"/>
    <mergeCell ref="C4:C5"/>
    <mergeCell ref="D4:E4"/>
    <mergeCell ref="F4:G4"/>
    <mergeCell ref="H4:H5"/>
    <mergeCell ref="I4:I5"/>
    <mergeCell ref="E24:E26"/>
    <mergeCell ref="E30:E32"/>
    <mergeCell ref="F30:F32"/>
    <mergeCell ref="A54:I54"/>
    <mergeCell ref="F35:F38"/>
    <mergeCell ref="G35:G36"/>
    <mergeCell ref="A33:I33"/>
    <mergeCell ref="F56:F59"/>
    <mergeCell ref="G57:G59"/>
    <mergeCell ref="A64:I64"/>
    <mergeCell ref="B66:I66"/>
    <mergeCell ref="A49:I49"/>
    <mergeCell ref="F51:F53"/>
    <mergeCell ref="G51:G53"/>
    <mergeCell ref="H51:H53"/>
    <mergeCell ref="I51:I53"/>
  </mergeCells>
  <pageMargins left="0.7" right="0.7" top="0.75" bottom="0.75" header="0.3" footer="0.3"/>
  <pageSetup paperSize="9" scale="40" orientation="landscape" verticalDpi="0" r:id="rId1"/>
  <rowBreaks count="1" manualBreakCount="1">
    <brk id="6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P190"/>
  <sheetViews>
    <sheetView view="pageBreakPreview" topLeftCell="A163" zoomScale="80" zoomScaleNormal="100" zoomScaleSheetLayoutView="80" workbookViewId="0">
      <selection activeCell="F10" sqref="F10"/>
    </sheetView>
  </sheetViews>
  <sheetFormatPr defaultRowHeight="18.75" outlineLevelRow="1" x14ac:dyDescent="0.3"/>
  <cols>
    <col min="1" max="1" width="9.140625" style="6"/>
    <col min="2" max="2" width="33.85546875" style="6" customWidth="1"/>
    <col min="3" max="3" width="54.28515625" style="6" customWidth="1"/>
    <col min="4" max="4" width="44.85546875" style="7" customWidth="1"/>
    <col min="5" max="5" width="26.7109375" style="8" customWidth="1"/>
    <col min="6" max="6" width="25.42578125" style="8" customWidth="1"/>
    <col min="7" max="7" width="19" style="8" customWidth="1"/>
    <col min="8" max="8" width="25" style="86" customWidth="1"/>
    <col min="9" max="9" width="15" style="6" customWidth="1"/>
    <col min="10" max="10" width="13.5703125" style="6" bestFit="1" customWidth="1"/>
    <col min="11" max="13" width="9.140625" style="6"/>
    <col min="14" max="14" width="11.7109375" style="6" bestFit="1" customWidth="1"/>
    <col min="15" max="15" width="9.140625" style="6"/>
    <col min="16" max="16" width="10.28515625" style="6" bestFit="1" customWidth="1"/>
    <col min="17" max="16384" width="9.140625" style="6"/>
  </cols>
  <sheetData>
    <row r="1" spans="1:16" ht="63" customHeight="1" x14ac:dyDescent="0.3">
      <c r="B1" s="167"/>
      <c r="C1" s="167"/>
      <c r="D1" s="168"/>
      <c r="E1" s="169"/>
      <c r="F1" s="169"/>
      <c r="G1" s="227" t="s">
        <v>19</v>
      </c>
    </row>
    <row r="2" spans="1:16" ht="72.75" customHeight="1" x14ac:dyDescent="0.3">
      <c r="B2" s="349" t="s">
        <v>400</v>
      </c>
      <c r="C2" s="350"/>
      <c r="D2" s="350"/>
      <c r="E2" s="350"/>
      <c r="F2" s="350"/>
      <c r="G2" s="350"/>
    </row>
    <row r="3" spans="1:16" ht="18" customHeight="1" x14ac:dyDescent="0.3">
      <c r="A3" s="148"/>
      <c r="B3" s="151" t="s">
        <v>302</v>
      </c>
      <c r="C3" s="152"/>
      <c r="D3" s="152"/>
      <c r="E3" s="152"/>
      <c r="F3" s="152"/>
      <c r="G3" s="152"/>
    </row>
    <row r="4" spans="1:16" ht="19.5" customHeight="1" x14ac:dyDescent="0.3">
      <c r="A4" s="341" t="s">
        <v>108</v>
      </c>
      <c r="B4" s="351" t="s">
        <v>15</v>
      </c>
      <c r="C4" s="351" t="s">
        <v>16</v>
      </c>
      <c r="D4" s="351" t="s">
        <v>17</v>
      </c>
      <c r="E4" s="352" t="s">
        <v>18</v>
      </c>
      <c r="F4" s="352"/>
      <c r="G4" s="352"/>
      <c r="H4" s="209"/>
    </row>
    <row r="5" spans="1:16" ht="96" customHeight="1" x14ac:dyDescent="0.25">
      <c r="A5" s="342"/>
      <c r="B5" s="351"/>
      <c r="C5" s="351"/>
      <c r="D5" s="351"/>
      <c r="E5" s="153" t="s">
        <v>26</v>
      </c>
      <c r="F5" s="153" t="s">
        <v>27</v>
      </c>
      <c r="G5" s="154" t="s">
        <v>133</v>
      </c>
      <c r="H5" s="210"/>
    </row>
    <row r="6" spans="1:16" ht="16.5" customHeight="1" x14ac:dyDescent="0.3">
      <c r="A6" s="52"/>
      <c r="B6" s="198">
        <v>1</v>
      </c>
      <c r="C6" s="198">
        <v>2</v>
      </c>
      <c r="D6" s="153">
        <v>3</v>
      </c>
      <c r="E6" s="153">
        <v>4</v>
      </c>
      <c r="F6" s="153">
        <v>5</v>
      </c>
      <c r="G6" s="155">
        <v>6</v>
      </c>
      <c r="H6" s="209"/>
    </row>
    <row r="7" spans="1:16" ht="22.5" customHeight="1" x14ac:dyDescent="0.25">
      <c r="A7" s="346"/>
      <c r="B7" s="338" t="s">
        <v>104</v>
      </c>
      <c r="C7" s="338" t="s">
        <v>389</v>
      </c>
      <c r="D7" s="271" t="s">
        <v>23</v>
      </c>
      <c r="E7" s="69">
        <f>E8+E14</f>
        <v>1298190.8964000002</v>
      </c>
      <c r="F7" s="69">
        <f>F8+F14</f>
        <v>1431925.0380499999</v>
      </c>
      <c r="G7" s="188">
        <f>G8+G14</f>
        <v>1347606.0081600002</v>
      </c>
      <c r="H7" s="210">
        <v>1347606008.79</v>
      </c>
      <c r="I7" s="12"/>
      <c r="J7" s="12"/>
    </row>
    <row r="8" spans="1:16" ht="23.25" customHeight="1" x14ac:dyDescent="0.3">
      <c r="A8" s="347"/>
      <c r="B8" s="338"/>
      <c r="C8" s="338"/>
      <c r="D8" s="293" t="s">
        <v>21</v>
      </c>
      <c r="E8" s="69">
        <f>E9+E10+E11+E12+E13</f>
        <v>1298190.8964000002</v>
      </c>
      <c r="F8" s="69">
        <f t="shared" ref="F8:G8" si="0">F9+F10+F11+F12+F13</f>
        <v>1431925.0380499999</v>
      </c>
      <c r="G8" s="188">
        <f t="shared" si="0"/>
        <v>1347606.0081600002</v>
      </c>
      <c r="H8" s="209"/>
    </row>
    <row r="9" spans="1:16" ht="17.25" customHeight="1" x14ac:dyDescent="0.3">
      <c r="A9" s="347"/>
      <c r="B9" s="338"/>
      <c r="C9" s="338"/>
      <c r="D9" s="294" t="s">
        <v>66</v>
      </c>
      <c r="E9" s="156">
        <f>E18+E42+E72+E92+E151</f>
        <v>1071567.0304</v>
      </c>
      <c r="F9" s="156">
        <f>F18+F42+F72+F92+F151</f>
        <v>1320346.2287399999</v>
      </c>
      <c r="G9" s="205">
        <f>G18+G42+G72+G92+G151</f>
        <v>1266013.5993999999</v>
      </c>
      <c r="I9" s="11"/>
      <c r="N9" s="10"/>
      <c r="P9" s="10"/>
    </row>
    <row r="10" spans="1:16" ht="47.25" x14ac:dyDescent="0.3">
      <c r="A10" s="347"/>
      <c r="B10" s="338"/>
      <c r="C10" s="338"/>
      <c r="D10" s="294" t="s">
        <v>64</v>
      </c>
      <c r="E10" s="156">
        <f>E143</f>
        <v>9098.0300000000007</v>
      </c>
      <c r="F10" s="156">
        <f>F143</f>
        <v>9089.4585000000006</v>
      </c>
      <c r="G10" s="206">
        <f>G143</f>
        <v>8739.7436500000003</v>
      </c>
    </row>
    <row r="11" spans="1:16" x14ac:dyDescent="0.3">
      <c r="A11" s="347"/>
      <c r="B11" s="338"/>
      <c r="C11" s="338"/>
      <c r="D11" s="294" t="s">
        <v>113</v>
      </c>
      <c r="E11" s="156">
        <f>E44+E93</f>
        <v>40185.498999999996</v>
      </c>
      <c r="F11" s="156">
        <f>F44+F93</f>
        <v>67374.816309999995</v>
      </c>
      <c r="G11" s="205">
        <f>G44+G93</f>
        <v>38749.164000000004</v>
      </c>
    </row>
    <row r="12" spans="1:16" x14ac:dyDescent="0.3">
      <c r="A12" s="347"/>
      <c r="B12" s="338"/>
      <c r="C12" s="338"/>
      <c r="D12" s="294" t="s">
        <v>161</v>
      </c>
      <c r="E12" s="156">
        <f>E43+E95</f>
        <v>148399.79999999999</v>
      </c>
      <c r="F12" s="156">
        <f>F43</f>
        <v>0</v>
      </c>
      <c r="G12" s="205">
        <f>G43</f>
        <v>0</v>
      </c>
    </row>
    <row r="13" spans="1:16" x14ac:dyDescent="0.3">
      <c r="A13" s="347"/>
      <c r="B13" s="338"/>
      <c r="C13" s="338"/>
      <c r="D13" s="294" t="s">
        <v>112</v>
      </c>
      <c r="E13" s="156">
        <f>E94</f>
        <v>28940.537</v>
      </c>
      <c r="F13" s="156">
        <f>F94</f>
        <v>35114.534499999994</v>
      </c>
      <c r="G13" s="205">
        <f>G94</f>
        <v>34103.501109999997</v>
      </c>
    </row>
    <row r="14" spans="1:16" ht="15.75" x14ac:dyDescent="0.25">
      <c r="A14" s="348"/>
      <c r="B14" s="338"/>
      <c r="C14" s="338"/>
      <c r="D14" s="271" t="s">
        <v>22</v>
      </c>
      <c r="E14" s="69">
        <v>0</v>
      </c>
      <c r="F14" s="69">
        <v>0</v>
      </c>
      <c r="G14" s="205">
        <v>0</v>
      </c>
      <c r="H14" s="210"/>
    </row>
    <row r="15" spans="1:16" ht="18.75" customHeight="1" x14ac:dyDescent="0.25">
      <c r="A15" s="343"/>
      <c r="B15" s="338" t="s">
        <v>129</v>
      </c>
      <c r="C15" s="338" t="s">
        <v>390</v>
      </c>
      <c r="D15" s="271" t="s">
        <v>23</v>
      </c>
      <c r="E15" s="69">
        <f>E16+E19</f>
        <v>2024.95</v>
      </c>
      <c r="F15" s="69">
        <f>F16+F19</f>
        <v>2024.95</v>
      </c>
      <c r="G15" s="188">
        <f>G16+G19</f>
        <v>967.46500000000003</v>
      </c>
      <c r="H15" s="210">
        <v>967465</v>
      </c>
    </row>
    <row r="16" spans="1:16" ht="20.25" customHeight="1" x14ac:dyDescent="0.25">
      <c r="A16" s="344"/>
      <c r="B16" s="338"/>
      <c r="C16" s="338"/>
      <c r="D16" s="293" t="s">
        <v>21</v>
      </c>
      <c r="E16" s="69">
        <f>E18</f>
        <v>2024.95</v>
      </c>
      <c r="F16" s="69">
        <f>F18</f>
        <v>2024.95</v>
      </c>
      <c r="G16" s="188">
        <f>G18</f>
        <v>967.46500000000003</v>
      </c>
      <c r="H16" s="210"/>
    </row>
    <row r="17" spans="1:8" ht="18.75" hidden="1" customHeight="1" x14ac:dyDescent="0.25">
      <c r="A17" s="344"/>
      <c r="B17" s="338"/>
      <c r="C17" s="338"/>
      <c r="D17" s="271" t="s">
        <v>66</v>
      </c>
      <c r="E17" s="69">
        <f t="shared" ref="E17:G18" si="1">E21+E25+E29+E33+E37</f>
        <v>2024.95</v>
      </c>
      <c r="F17" s="69">
        <f t="shared" si="1"/>
        <v>2024.95</v>
      </c>
      <c r="G17" s="206">
        <f t="shared" si="1"/>
        <v>967.46500000000003</v>
      </c>
      <c r="H17" s="210"/>
    </row>
    <row r="18" spans="1:8" ht="18.75" customHeight="1" x14ac:dyDescent="0.25">
      <c r="A18" s="344"/>
      <c r="B18" s="338"/>
      <c r="C18" s="338"/>
      <c r="D18" s="294" t="s">
        <v>66</v>
      </c>
      <c r="E18" s="156">
        <f t="shared" si="1"/>
        <v>2024.95</v>
      </c>
      <c r="F18" s="156">
        <f t="shared" si="1"/>
        <v>2024.95</v>
      </c>
      <c r="G18" s="205">
        <f t="shared" si="1"/>
        <v>967.46500000000003</v>
      </c>
      <c r="H18" s="210"/>
    </row>
    <row r="19" spans="1:8" ht="15.75" x14ac:dyDescent="0.25">
      <c r="A19" s="345"/>
      <c r="B19" s="338"/>
      <c r="C19" s="338"/>
      <c r="D19" s="271" t="s">
        <v>22</v>
      </c>
      <c r="E19" s="69">
        <f>E23+E27+E31+E35+E39</f>
        <v>0</v>
      </c>
      <c r="F19" s="69">
        <f>F23+F27+F31+F35+F39</f>
        <v>0</v>
      </c>
      <c r="G19" s="189">
        <v>0</v>
      </c>
      <c r="H19" s="210"/>
    </row>
    <row r="20" spans="1:8" ht="18.75" customHeight="1" outlineLevel="1" x14ac:dyDescent="0.25">
      <c r="A20" s="335">
        <v>1</v>
      </c>
      <c r="B20" s="309" t="s">
        <v>372</v>
      </c>
      <c r="C20" s="309" t="s">
        <v>201</v>
      </c>
      <c r="D20" s="271" t="s">
        <v>23</v>
      </c>
      <c r="E20" s="158">
        <f>E21+E23</f>
        <v>210</v>
      </c>
      <c r="F20" s="188">
        <f>F21+F23</f>
        <v>210</v>
      </c>
      <c r="G20" s="188">
        <f>G21+G23</f>
        <v>50</v>
      </c>
      <c r="H20" s="210"/>
    </row>
    <row r="21" spans="1:8" ht="15.75" outlineLevel="1" x14ac:dyDescent="0.25">
      <c r="A21" s="336"/>
      <c r="B21" s="309"/>
      <c r="C21" s="309"/>
      <c r="D21" s="270" t="s">
        <v>21</v>
      </c>
      <c r="E21" s="159">
        <f>E22</f>
        <v>210</v>
      </c>
      <c r="F21" s="189">
        <f>F22</f>
        <v>210</v>
      </c>
      <c r="G21" s="189">
        <f>G22</f>
        <v>50</v>
      </c>
      <c r="H21" s="210"/>
    </row>
    <row r="22" spans="1:8" ht="15.75" outlineLevel="1" x14ac:dyDescent="0.25">
      <c r="A22" s="336"/>
      <c r="B22" s="309"/>
      <c r="C22" s="309"/>
      <c r="D22" s="274" t="s">
        <v>66</v>
      </c>
      <c r="E22" s="160">
        <v>210</v>
      </c>
      <c r="F22" s="190">
        <v>210</v>
      </c>
      <c r="G22" s="190">
        <v>50</v>
      </c>
      <c r="H22" s="210"/>
    </row>
    <row r="23" spans="1:8" ht="15.75" outlineLevel="1" x14ac:dyDescent="0.25">
      <c r="A23" s="337"/>
      <c r="B23" s="309"/>
      <c r="C23" s="309"/>
      <c r="D23" s="270" t="s">
        <v>22</v>
      </c>
      <c r="E23" s="161">
        <v>0</v>
      </c>
      <c r="F23" s="191">
        <v>0</v>
      </c>
      <c r="G23" s="190">
        <v>0</v>
      </c>
      <c r="H23" s="210"/>
    </row>
    <row r="24" spans="1:8" ht="18.75" customHeight="1" outlineLevel="1" x14ac:dyDescent="0.25">
      <c r="A24" s="335">
        <v>2</v>
      </c>
      <c r="B24" s="309" t="s">
        <v>373</v>
      </c>
      <c r="C24" s="309" t="s">
        <v>202</v>
      </c>
      <c r="D24" s="271" t="s">
        <v>23</v>
      </c>
      <c r="E24" s="158">
        <f>E25+E27</f>
        <v>90</v>
      </c>
      <c r="F24" s="188">
        <f>F25+F27</f>
        <v>90</v>
      </c>
      <c r="G24" s="207">
        <f>G25+G27</f>
        <v>90</v>
      </c>
      <c r="H24" s="210"/>
    </row>
    <row r="25" spans="1:8" ht="15.75" outlineLevel="1" x14ac:dyDescent="0.25">
      <c r="A25" s="336"/>
      <c r="B25" s="309"/>
      <c r="C25" s="309"/>
      <c r="D25" s="270" t="s">
        <v>21</v>
      </c>
      <c r="E25" s="159">
        <f>E26</f>
        <v>90</v>
      </c>
      <c r="F25" s="189">
        <f>F26</f>
        <v>90</v>
      </c>
      <c r="G25" s="189">
        <f>G26</f>
        <v>90</v>
      </c>
      <c r="H25" s="210"/>
    </row>
    <row r="26" spans="1:8" ht="15.75" outlineLevel="1" x14ac:dyDescent="0.25">
      <c r="A26" s="336"/>
      <c r="B26" s="309"/>
      <c r="C26" s="309"/>
      <c r="D26" s="274" t="s">
        <v>66</v>
      </c>
      <c r="E26" s="160">
        <v>90</v>
      </c>
      <c r="F26" s="190">
        <v>90</v>
      </c>
      <c r="G26" s="190">
        <v>90</v>
      </c>
      <c r="H26" s="210"/>
    </row>
    <row r="27" spans="1:8" ht="15.75" outlineLevel="1" x14ac:dyDescent="0.25">
      <c r="A27" s="337"/>
      <c r="B27" s="309"/>
      <c r="C27" s="309"/>
      <c r="D27" s="270" t="s">
        <v>22</v>
      </c>
      <c r="E27" s="161">
        <v>0</v>
      </c>
      <c r="F27" s="191">
        <v>0</v>
      </c>
      <c r="G27" s="190">
        <v>0</v>
      </c>
      <c r="H27" s="210"/>
    </row>
    <row r="28" spans="1:8" ht="18.75" customHeight="1" outlineLevel="1" x14ac:dyDescent="0.25">
      <c r="A28" s="335">
        <v>3</v>
      </c>
      <c r="B28" s="309" t="s">
        <v>374</v>
      </c>
      <c r="C28" s="309" t="s">
        <v>30</v>
      </c>
      <c r="D28" s="271" t="s">
        <v>23</v>
      </c>
      <c r="E28" s="158">
        <f>E29+E31</f>
        <v>190</v>
      </c>
      <c r="F28" s="188">
        <f>F29+F31</f>
        <v>190</v>
      </c>
      <c r="G28" s="188">
        <f>G29+G31</f>
        <v>184.965</v>
      </c>
      <c r="H28" s="210"/>
    </row>
    <row r="29" spans="1:8" ht="15.75" outlineLevel="1" x14ac:dyDescent="0.25">
      <c r="A29" s="336"/>
      <c r="B29" s="309"/>
      <c r="C29" s="309"/>
      <c r="D29" s="270" t="s">
        <v>21</v>
      </c>
      <c r="E29" s="159">
        <f>E30</f>
        <v>190</v>
      </c>
      <c r="F29" s="189">
        <f>F30</f>
        <v>190</v>
      </c>
      <c r="G29" s="189">
        <f>G30</f>
        <v>184.965</v>
      </c>
      <c r="H29" s="210"/>
    </row>
    <row r="30" spans="1:8" ht="15.75" outlineLevel="1" x14ac:dyDescent="0.25">
      <c r="A30" s="336"/>
      <c r="B30" s="309"/>
      <c r="C30" s="309"/>
      <c r="D30" s="274" t="s">
        <v>66</v>
      </c>
      <c r="E30" s="160">
        <v>190</v>
      </c>
      <c r="F30" s="190">
        <v>190</v>
      </c>
      <c r="G30" s="190">
        <v>184.965</v>
      </c>
      <c r="H30" s="210"/>
    </row>
    <row r="31" spans="1:8" ht="42.75" customHeight="1" outlineLevel="1" x14ac:dyDescent="0.25">
      <c r="A31" s="337"/>
      <c r="B31" s="309"/>
      <c r="C31" s="309"/>
      <c r="D31" s="270" t="s">
        <v>22</v>
      </c>
      <c r="E31" s="161">
        <v>0</v>
      </c>
      <c r="F31" s="191">
        <v>0</v>
      </c>
      <c r="G31" s="191">
        <v>0</v>
      </c>
      <c r="H31" s="210"/>
    </row>
    <row r="32" spans="1:8" ht="18.75" customHeight="1" outlineLevel="1" x14ac:dyDescent="0.25">
      <c r="A32" s="335">
        <v>4</v>
      </c>
      <c r="B32" s="309" t="s">
        <v>375</v>
      </c>
      <c r="C32" s="309" t="s">
        <v>31</v>
      </c>
      <c r="D32" s="271" t="s">
        <v>23</v>
      </c>
      <c r="E32" s="158">
        <f>E33+E35</f>
        <v>700</v>
      </c>
      <c r="F32" s="188">
        <f>F33+F35</f>
        <v>700</v>
      </c>
      <c r="G32" s="188">
        <f>G33+G35</f>
        <v>142.5</v>
      </c>
      <c r="H32" s="210"/>
    </row>
    <row r="33" spans="1:10" ht="15.75" outlineLevel="1" x14ac:dyDescent="0.25">
      <c r="A33" s="336"/>
      <c r="B33" s="309"/>
      <c r="C33" s="309"/>
      <c r="D33" s="270" t="s">
        <v>21</v>
      </c>
      <c r="E33" s="159">
        <f>E34</f>
        <v>700</v>
      </c>
      <c r="F33" s="189">
        <f>F34</f>
        <v>700</v>
      </c>
      <c r="G33" s="189">
        <f>G34</f>
        <v>142.5</v>
      </c>
      <c r="H33" s="210"/>
    </row>
    <row r="34" spans="1:10" ht="15.75" outlineLevel="1" x14ac:dyDescent="0.25">
      <c r="A34" s="336"/>
      <c r="B34" s="309"/>
      <c r="C34" s="309"/>
      <c r="D34" s="274" t="s">
        <v>66</v>
      </c>
      <c r="E34" s="160">
        <v>700</v>
      </c>
      <c r="F34" s="190">
        <v>700</v>
      </c>
      <c r="G34" s="190">
        <v>142.5</v>
      </c>
      <c r="H34" s="210"/>
    </row>
    <row r="35" spans="1:10" ht="15.75" outlineLevel="1" x14ac:dyDescent="0.25">
      <c r="A35" s="337"/>
      <c r="B35" s="309"/>
      <c r="C35" s="309"/>
      <c r="D35" s="270" t="s">
        <v>22</v>
      </c>
      <c r="E35" s="161">
        <v>0</v>
      </c>
      <c r="F35" s="191">
        <v>0</v>
      </c>
      <c r="G35" s="189">
        <v>0</v>
      </c>
      <c r="H35" s="210"/>
    </row>
    <row r="36" spans="1:10" ht="18.75" customHeight="1" outlineLevel="1" x14ac:dyDescent="0.25">
      <c r="A36" s="335">
        <v>5</v>
      </c>
      <c r="B36" s="309" t="s">
        <v>376</v>
      </c>
      <c r="C36" s="309" t="s">
        <v>81</v>
      </c>
      <c r="D36" s="271" t="s">
        <v>23</v>
      </c>
      <c r="E36" s="158">
        <f>E37+E39</f>
        <v>834.95</v>
      </c>
      <c r="F36" s="188">
        <f>F37+F39</f>
        <v>834.95</v>
      </c>
      <c r="G36" s="188">
        <f>G37+G39</f>
        <v>500</v>
      </c>
      <c r="H36" s="210"/>
    </row>
    <row r="37" spans="1:10" ht="15.75" outlineLevel="1" x14ac:dyDescent="0.25">
      <c r="A37" s="336"/>
      <c r="B37" s="309"/>
      <c r="C37" s="309"/>
      <c r="D37" s="270" t="s">
        <v>21</v>
      </c>
      <c r="E37" s="159">
        <f>E38</f>
        <v>834.95</v>
      </c>
      <c r="F37" s="189">
        <f>F38</f>
        <v>834.95</v>
      </c>
      <c r="G37" s="189">
        <f>G38</f>
        <v>500</v>
      </c>
      <c r="H37" s="210"/>
    </row>
    <row r="38" spans="1:10" ht="15.75" outlineLevel="1" x14ac:dyDescent="0.25">
      <c r="A38" s="336"/>
      <c r="B38" s="309"/>
      <c r="C38" s="309"/>
      <c r="D38" s="274" t="s">
        <v>66</v>
      </c>
      <c r="E38" s="190">
        <v>834.95</v>
      </c>
      <c r="F38" s="190">
        <v>834.95</v>
      </c>
      <c r="G38" s="208">
        <v>500</v>
      </c>
      <c r="H38" s="210"/>
    </row>
    <row r="39" spans="1:10" ht="15.75" outlineLevel="1" x14ac:dyDescent="0.25">
      <c r="A39" s="337"/>
      <c r="B39" s="309"/>
      <c r="C39" s="309"/>
      <c r="D39" s="270" t="s">
        <v>22</v>
      </c>
      <c r="E39" s="161">
        <v>0</v>
      </c>
      <c r="F39" s="191">
        <v>0</v>
      </c>
      <c r="G39" s="189">
        <v>0</v>
      </c>
      <c r="H39" s="210"/>
    </row>
    <row r="40" spans="1:10" ht="18.75" customHeight="1" x14ac:dyDescent="0.25">
      <c r="A40" s="343"/>
      <c r="B40" s="338" t="s">
        <v>128</v>
      </c>
      <c r="C40" s="338" t="s">
        <v>125</v>
      </c>
      <c r="D40" s="271" t="s">
        <v>23</v>
      </c>
      <c r="E40" s="69">
        <f>E41+E49</f>
        <v>730133.95299999998</v>
      </c>
      <c r="F40" s="69">
        <f>F41+F49</f>
        <v>767352.92799999996</v>
      </c>
      <c r="G40" s="188">
        <f>G41+G49</f>
        <v>723831.86800000002</v>
      </c>
      <c r="H40" s="210">
        <v>723831868.22000003</v>
      </c>
      <c r="J40" s="10"/>
    </row>
    <row r="41" spans="1:10" ht="15.75" x14ac:dyDescent="0.25">
      <c r="A41" s="344"/>
      <c r="B41" s="338"/>
      <c r="C41" s="338"/>
      <c r="D41" s="271" t="s">
        <v>21</v>
      </c>
      <c r="E41" s="69">
        <f>E42+E43+E44</f>
        <v>730133.95299999998</v>
      </c>
      <c r="F41" s="69">
        <f>F42+F43+F44</f>
        <v>767352.92799999996</v>
      </c>
      <c r="G41" s="188">
        <f>G42+G43+G44</f>
        <v>723831.86800000002</v>
      </c>
      <c r="H41" s="210"/>
      <c r="J41" s="10"/>
    </row>
    <row r="42" spans="1:10" ht="20.25" customHeight="1" x14ac:dyDescent="0.25">
      <c r="A42" s="344"/>
      <c r="B42" s="338"/>
      <c r="C42" s="338"/>
      <c r="D42" s="294" t="s">
        <v>66</v>
      </c>
      <c r="E42" s="156">
        <f>E60</f>
        <v>650133.95299999998</v>
      </c>
      <c r="F42" s="156">
        <f>F52+F60+F68</f>
        <v>750133.95299999998</v>
      </c>
      <c r="G42" s="156">
        <f>G52+G60+G68</f>
        <v>710133.95299999998</v>
      </c>
      <c r="H42" s="210"/>
    </row>
    <row r="43" spans="1:10" ht="15.75" x14ac:dyDescent="0.25">
      <c r="A43" s="344"/>
      <c r="B43" s="338"/>
      <c r="C43" s="338"/>
      <c r="D43" s="294" t="s">
        <v>162</v>
      </c>
      <c r="E43" s="156">
        <f>E56</f>
        <v>60000</v>
      </c>
      <c r="F43" s="156">
        <f>F56</f>
        <v>0</v>
      </c>
      <c r="G43" s="205">
        <v>0</v>
      </c>
      <c r="H43" s="210"/>
    </row>
    <row r="44" spans="1:10" ht="15.75" x14ac:dyDescent="0.25">
      <c r="A44" s="344"/>
      <c r="B44" s="338"/>
      <c r="C44" s="338"/>
      <c r="D44" s="294" t="s">
        <v>114</v>
      </c>
      <c r="E44" s="156">
        <f>E64</f>
        <v>20000</v>
      </c>
      <c r="F44" s="156">
        <f>F64</f>
        <v>17218.974999999999</v>
      </c>
      <c r="G44" s="205">
        <f>G64</f>
        <v>13697.915000000001</v>
      </c>
      <c r="H44" s="210"/>
    </row>
    <row r="45" spans="1:10" ht="15.75" x14ac:dyDescent="0.25">
      <c r="A45" s="345"/>
      <c r="B45" s="338"/>
      <c r="C45" s="338"/>
      <c r="D45" s="271" t="s">
        <v>22</v>
      </c>
      <c r="E45" s="69">
        <f>E49+E61+E65</f>
        <v>0</v>
      </c>
      <c r="F45" s="69">
        <f>F49+F61+F65</f>
        <v>0</v>
      </c>
      <c r="G45" s="207">
        <f>G49+G61+G65</f>
        <v>0</v>
      </c>
      <c r="H45" s="210"/>
    </row>
    <row r="46" spans="1:10" ht="18.75" customHeight="1" outlineLevel="1" x14ac:dyDescent="0.25">
      <c r="A46" s="335"/>
      <c r="B46" s="309" t="s">
        <v>177</v>
      </c>
      <c r="C46" s="309" t="s">
        <v>190</v>
      </c>
      <c r="D46" s="271" t="s">
        <v>23</v>
      </c>
      <c r="E46" s="69">
        <f>E47+E49</f>
        <v>60000</v>
      </c>
      <c r="F46" s="69">
        <f>F47+F49</f>
        <v>10000</v>
      </c>
      <c r="G46" s="188">
        <f>G47+G49</f>
        <v>10000</v>
      </c>
      <c r="H46" s="210"/>
    </row>
    <row r="47" spans="1:10" ht="15.75" outlineLevel="1" x14ac:dyDescent="0.25">
      <c r="A47" s="336"/>
      <c r="B47" s="309"/>
      <c r="C47" s="309"/>
      <c r="D47" s="270" t="s">
        <v>21</v>
      </c>
      <c r="E47" s="71">
        <f>E48</f>
        <v>60000</v>
      </c>
      <c r="F47" s="71">
        <f>F48</f>
        <v>10000</v>
      </c>
      <c r="G47" s="189">
        <f>G48</f>
        <v>10000</v>
      </c>
      <c r="H47" s="210"/>
    </row>
    <row r="48" spans="1:10" ht="15.75" outlineLevel="1" x14ac:dyDescent="0.25">
      <c r="A48" s="336"/>
      <c r="B48" s="309"/>
      <c r="C48" s="309"/>
      <c r="D48" s="274" t="s">
        <v>105</v>
      </c>
      <c r="E48" s="163">
        <v>60000</v>
      </c>
      <c r="F48" s="163">
        <f>F52+F56</f>
        <v>10000</v>
      </c>
      <c r="G48" s="190">
        <f>G52+G56</f>
        <v>10000</v>
      </c>
      <c r="H48" s="210"/>
    </row>
    <row r="49" spans="1:8" ht="19.5" customHeight="1" outlineLevel="1" x14ac:dyDescent="0.25">
      <c r="A49" s="337"/>
      <c r="B49" s="309"/>
      <c r="C49" s="309"/>
      <c r="D49" s="270" t="s">
        <v>22</v>
      </c>
      <c r="E49" s="71">
        <v>0</v>
      </c>
      <c r="F49" s="71">
        <v>0</v>
      </c>
      <c r="G49" s="188">
        <v>0</v>
      </c>
      <c r="H49" s="210"/>
    </row>
    <row r="50" spans="1:8" ht="24.75" customHeight="1" outlineLevel="1" x14ac:dyDescent="0.25">
      <c r="A50" s="335">
        <v>6</v>
      </c>
      <c r="B50" s="309" t="s">
        <v>306</v>
      </c>
      <c r="C50" s="309" t="s">
        <v>307</v>
      </c>
      <c r="D50" s="271" t="s">
        <v>23</v>
      </c>
      <c r="E50" s="69">
        <f>E51+E53</f>
        <v>0</v>
      </c>
      <c r="F50" s="69">
        <f>F51+F53</f>
        <v>10000</v>
      </c>
      <c r="G50" s="188">
        <f>G51+G53</f>
        <v>10000</v>
      </c>
      <c r="H50" s="210"/>
    </row>
    <row r="51" spans="1:8" ht="26.25" customHeight="1" outlineLevel="1" x14ac:dyDescent="0.25">
      <c r="A51" s="336"/>
      <c r="B51" s="309"/>
      <c r="C51" s="309"/>
      <c r="D51" s="270" t="s">
        <v>21</v>
      </c>
      <c r="E51" s="71">
        <f>E52</f>
        <v>0</v>
      </c>
      <c r="F51" s="71">
        <f>F52</f>
        <v>10000</v>
      </c>
      <c r="G51" s="189">
        <f>G52</f>
        <v>10000</v>
      </c>
      <c r="H51" s="210"/>
    </row>
    <row r="52" spans="1:8" ht="21" customHeight="1" outlineLevel="1" x14ac:dyDescent="0.25">
      <c r="A52" s="336"/>
      <c r="B52" s="309"/>
      <c r="C52" s="309"/>
      <c r="D52" s="274" t="s">
        <v>105</v>
      </c>
      <c r="E52" s="163">
        <v>0</v>
      </c>
      <c r="F52" s="163">
        <v>10000</v>
      </c>
      <c r="G52" s="208">
        <v>10000</v>
      </c>
      <c r="H52" s="210"/>
    </row>
    <row r="53" spans="1:8" ht="15.75" outlineLevel="1" x14ac:dyDescent="0.25">
      <c r="A53" s="337"/>
      <c r="B53" s="309"/>
      <c r="C53" s="309"/>
      <c r="D53" s="270" t="s">
        <v>22</v>
      </c>
      <c r="E53" s="71">
        <v>0</v>
      </c>
      <c r="F53" s="71">
        <v>0</v>
      </c>
      <c r="G53" s="189">
        <v>0</v>
      </c>
      <c r="H53" s="210"/>
    </row>
    <row r="54" spans="1:8" ht="18.75" customHeight="1" outlineLevel="1" x14ac:dyDescent="0.25">
      <c r="A54" s="335">
        <v>7</v>
      </c>
      <c r="B54" s="309" t="s">
        <v>308</v>
      </c>
      <c r="C54" s="309" t="s">
        <v>309</v>
      </c>
      <c r="D54" s="271" t="s">
        <v>23</v>
      </c>
      <c r="E54" s="69">
        <f>E55+E57</f>
        <v>60000</v>
      </c>
      <c r="F54" s="69">
        <f>F55+F57</f>
        <v>0</v>
      </c>
      <c r="G54" s="188">
        <f>G55+G57</f>
        <v>0</v>
      </c>
      <c r="H54" s="210"/>
    </row>
    <row r="55" spans="1:8" ht="15.75" outlineLevel="1" x14ac:dyDescent="0.25">
      <c r="A55" s="336"/>
      <c r="B55" s="309"/>
      <c r="C55" s="309"/>
      <c r="D55" s="270" t="s">
        <v>21</v>
      </c>
      <c r="E55" s="71">
        <f>E56</f>
        <v>60000</v>
      </c>
      <c r="F55" s="71">
        <f>F56</f>
        <v>0</v>
      </c>
      <c r="G55" s="190">
        <f>G56</f>
        <v>0</v>
      </c>
      <c r="H55" s="210"/>
    </row>
    <row r="56" spans="1:8" ht="15.75" outlineLevel="1" x14ac:dyDescent="0.25">
      <c r="A56" s="336"/>
      <c r="B56" s="309"/>
      <c r="C56" s="309"/>
      <c r="D56" s="274" t="s">
        <v>162</v>
      </c>
      <c r="E56" s="163">
        <v>60000</v>
      </c>
      <c r="F56" s="163">
        <v>0</v>
      </c>
      <c r="G56" s="190">
        <v>0</v>
      </c>
      <c r="H56" s="210"/>
    </row>
    <row r="57" spans="1:8" ht="15.75" outlineLevel="1" x14ac:dyDescent="0.25">
      <c r="A57" s="337"/>
      <c r="B57" s="309"/>
      <c r="C57" s="309"/>
      <c r="D57" s="270" t="s">
        <v>22</v>
      </c>
      <c r="E57" s="71">
        <v>0</v>
      </c>
      <c r="F57" s="71">
        <v>0</v>
      </c>
      <c r="G57" s="189">
        <v>0</v>
      </c>
      <c r="H57" s="210"/>
    </row>
    <row r="58" spans="1:8" ht="18.75" customHeight="1" outlineLevel="1" x14ac:dyDescent="0.25">
      <c r="A58" s="335">
        <v>8</v>
      </c>
      <c r="B58" s="309" t="s">
        <v>123</v>
      </c>
      <c r="C58" s="309" t="s">
        <v>198</v>
      </c>
      <c r="D58" s="271" t="s">
        <v>23</v>
      </c>
      <c r="E58" s="69">
        <f>E59+E61</f>
        <v>650133.95299999998</v>
      </c>
      <c r="F58" s="69">
        <f>F59+F61</f>
        <v>650133.95299999998</v>
      </c>
      <c r="G58" s="188">
        <f>G59+G61</f>
        <v>650133.95299999998</v>
      </c>
      <c r="H58" s="210"/>
    </row>
    <row r="59" spans="1:8" ht="18.75" customHeight="1" outlineLevel="1" x14ac:dyDescent="0.25">
      <c r="A59" s="336"/>
      <c r="B59" s="309"/>
      <c r="C59" s="309"/>
      <c r="D59" s="270" t="s">
        <v>21</v>
      </c>
      <c r="E59" s="71">
        <f>E60</f>
        <v>650133.95299999998</v>
      </c>
      <c r="F59" s="71">
        <f>F60</f>
        <v>650133.95299999998</v>
      </c>
      <c r="G59" s="191">
        <f>G60</f>
        <v>650133.95299999998</v>
      </c>
      <c r="H59" s="210"/>
    </row>
    <row r="60" spans="1:8" ht="15.75" outlineLevel="1" x14ac:dyDescent="0.25">
      <c r="A60" s="336"/>
      <c r="B60" s="309"/>
      <c r="C60" s="309"/>
      <c r="D60" s="274" t="s">
        <v>105</v>
      </c>
      <c r="E60" s="164">
        <v>650133.95299999998</v>
      </c>
      <c r="F60" s="164">
        <v>650133.95299999998</v>
      </c>
      <c r="G60" s="190">
        <v>650133.95299999998</v>
      </c>
      <c r="H60" s="210"/>
    </row>
    <row r="61" spans="1:8" ht="32.25" customHeight="1" outlineLevel="1" x14ac:dyDescent="0.25">
      <c r="A61" s="337"/>
      <c r="B61" s="309"/>
      <c r="C61" s="309"/>
      <c r="D61" s="270" t="s">
        <v>22</v>
      </c>
      <c r="E61" s="71">
        <v>0</v>
      </c>
      <c r="F61" s="71">
        <v>0</v>
      </c>
      <c r="G61" s="189">
        <v>0</v>
      </c>
      <c r="H61" s="210"/>
    </row>
    <row r="62" spans="1:8" ht="18.75" customHeight="1" outlineLevel="1" x14ac:dyDescent="0.25">
      <c r="A62" s="335">
        <v>9</v>
      </c>
      <c r="B62" s="309" t="s">
        <v>122</v>
      </c>
      <c r="C62" s="309" t="s">
        <v>99</v>
      </c>
      <c r="D62" s="271" t="s">
        <v>23</v>
      </c>
      <c r="E62" s="69">
        <f>E63+E65</f>
        <v>20000</v>
      </c>
      <c r="F62" s="69">
        <f>F63+F65</f>
        <v>17218.974999999999</v>
      </c>
      <c r="G62" s="188">
        <f>G63+G65</f>
        <v>13697.915000000001</v>
      </c>
      <c r="H62" s="210"/>
    </row>
    <row r="63" spans="1:8" ht="15.75" outlineLevel="1" x14ac:dyDescent="0.25">
      <c r="A63" s="336"/>
      <c r="B63" s="309"/>
      <c r="C63" s="309"/>
      <c r="D63" s="270" t="s">
        <v>21</v>
      </c>
      <c r="E63" s="71">
        <f>E64</f>
        <v>20000</v>
      </c>
      <c r="F63" s="71">
        <f>F64</f>
        <v>17218.974999999999</v>
      </c>
      <c r="G63" s="189">
        <f>G64</f>
        <v>13697.915000000001</v>
      </c>
      <c r="H63" s="210"/>
    </row>
    <row r="64" spans="1:8" ht="15.75" outlineLevel="1" x14ac:dyDescent="0.25">
      <c r="A64" s="336"/>
      <c r="B64" s="309"/>
      <c r="C64" s="309"/>
      <c r="D64" s="274" t="s">
        <v>106</v>
      </c>
      <c r="E64" s="163">
        <v>20000</v>
      </c>
      <c r="F64" s="163">
        <v>17218.974999999999</v>
      </c>
      <c r="G64" s="190">
        <v>13697.915000000001</v>
      </c>
      <c r="H64" s="210"/>
    </row>
    <row r="65" spans="1:9" ht="15.75" outlineLevel="1" x14ac:dyDescent="0.25">
      <c r="A65" s="337"/>
      <c r="B65" s="309"/>
      <c r="C65" s="309"/>
      <c r="D65" s="270" t="s">
        <v>22</v>
      </c>
      <c r="E65" s="71">
        <v>0</v>
      </c>
      <c r="F65" s="71">
        <v>0</v>
      </c>
      <c r="G65" s="190">
        <v>0</v>
      </c>
      <c r="H65" s="210"/>
    </row>
    <row r="66" spans="1:9" ht="18.75" customHeight="1" outlineLevel="1" x14ac:dyDescent="0.25">
      <c r="A66" s="335">
        <v>10</v>
      </c>
      <c r="B66" s="309" t="s">
        <v>365</v>
      </c>
      <c r="C66" s="309" t="s">
        <v>366</v>
      </c>
      <c r="D66" s="271" t="s">
        <v>23</v>
      </c>
      <c r="E66" s="69">
        <f>E67+E69</f>
        <v>0</v>
      </c>
      <c r="F66" s="69">
        <f>F67+F69</f>
        <v>90000</v>
      </c>
      <c r="G66" s="207">
        <f>G67+G69</f>
        <v>50000</v>
      </c>
      <c r="H66" s="210"/>
    </row>
    <row r="67" spans="1:9" ht="15.75" outlineLevel="1" x14ac:dyDescent="0.25">
      <c r="A67" s="336"/>
      <c r="B67" s="309"/>
      <c r="C67" s="309"/>
      <c r="D67" s="270" t="s">
        <v>21</v>
      </c>
      <c r="E67" s="71">
        <f>E68</f>
        <v>0</v>
      </c>
      <c r="F67" s="71">
        <f>F68</f>
        <v>90000</v>
      </c>
      <c r="G67" s="189">
        <f>G68</f>
        <v>50000</v>
      </c>
      <c r="H67" s="210"/>
    </row>
    <row r="68" spans="1:9" ht="15.75" outlineLevel="1" x14ac:dyDescent="0.25">
      <c r="A68" s="336"/>
      <c r="B68" s="309"/>
      <c r="C68" s="309"/>
      <c r="D68" s="274" t="s">
        <v>105</v>
      </c>
      <c r="E68" s="163">
        <v>0</v>
      </c>
      <c r="F68" s="163">
        <v>90000</v>
      </c>
      <c r="G68" s="190">
        <v>50000</v>
      </c>
      <c r="H68" s="210"/>
    </row>
    <row r="69" spans="1:9" ht="65.25" customHeight="1" outlineLevel="1" x14ac:dyDescent="0.25">
      <c r="A69" s="337"/>
      <c r="B69" s="309"/>
      <c r="C69" s="309"/>
      <c r="D69" s="270" t="s">
        <v>22</v>
      </c>
      <c r="E69" s="71">
        <v>0</v>
      </c>
      <c r="F69" s="71">
        <v>0</v>
      </c>
      <c r="G69" s="190">
        <v>0</v>
      </c>
      <c r="H69" s="210"/>
    </row>
    <row r="70" spans="1:9" ht="18.75" customHeight="1" x14ac:dyDescent="0.25">
      <c r="A70" s="343"/>
      <c r="B70" s="338" t="s">
        <v>121</v>
      </c>
      <c r="C70" s="338" t="s">
        <v>391</v>
      </c>
      <c r="D70" s="271" t="s">
        <v>23</v>
      </c>
      <c r="E70" s="69">
        <f>E71+E73</f>
        <v>239220.568</v>
      </c>
      <c r="F70" s="69">
        <f>F71+F73</f>
        <v>357434.848</v>
      </c>
      <c r="G70" s="188">
        <f>G71+G73</f>
        <v>335780.07999999996</v>
      </c>
      <c r="H70" s="210">
        <v>335780079.80000001</v>
      </c>
    </row>
    <row r="71" spans="1:9" ht="15.75" x14ac:dyDescent="0.25">
      <c r="A71" s="344"/>
      <c r="B71" s="338"/>
      <c r="C71" s="338"/>
      <c r="D71" s="271" t="s">
        <v>21</v>
      </c>
      <c r="E71" s="69">
        <f>E72</f>
        <v>239220.568</v>
      </c>
      <c r="F71" s="69">
        <f>F72</f>
        <v>357434.848</v>
      </c>
      <c r="G71" s="188">
        <f>G72</f>
        <v>335780.07999999996</v>
      </c>
      <c r="H71" s="210"/>
      <c r="I71" s="9"/>
    </row>
    <row r="72" spans="1:9" ht="15.75" x14ac:dyDescent="0.25">
      <c r="A72" s="344"/>
      <c r="B72" s="338"/>
      <c r="C72" s="338"/>
      <c r="D72" s="294" t="s">
        <v>66</v>
      </c>
      <c r="E72" s="205">
        <f t="shared" ref="E72:F72" si="2">E76+E80+E84+E88</f>
        <v>239220.568</v>
      </c>
      <c r="F72" s="205">
        <f t="shared" si="2"/>
        <v>357434.848</v>
      </c>
      <c r="G72" s="205">
        <f>G76+G80+G84+G88</f>
        <v>335780.07999999996</v>
      </c>
      <c r="H72" s="210"/>
    </row>
    <row r="73" spans="1:9" ht="15.75" x14ac:dyDescent="0.25">
      <c r="A73" s="345"/>
      <c r="B73" s="338"/>
      <c r="C73" s="338"/>
      <c r="D73" s="271" t="s">
        <v>22</v>
      </c>
      <c r="E73" s="69">
        <v>0</v>
      </c>
      <c r="F73" s="69">
        <v>0</v>
      </c>
      <c r="G73" s="207">
        <v>0</v>
      </c>
      <c r="H73" s="210"/>
    </row>
    <row r="74" spans="1:9" ht="18.75" customHeight="1" outlineLevel="1" x14ac:dyDescent="0.25">
      <c r="A74" s="335">
        <v>11</v>
      </c>
      <c r="B74" s="309" t="s">
        <v>310</v>
      </c>
      <c r="C74" s="309" t="s">
        <v>311</v>
      </c>
      <c r="D74" s="271" t="s">
        <v>23</v>
      </c>
      <c r="E74" s="69">
        <f>E75+E77</f>
        <v>0</v>
      </c>
      <c r="F74" s="69">
        <f>F75+F77</f>
        <v>29562.16</v>
      </c>
      <c r="G74" s="188">
        <f>G75+G77</f>
        <v>29562.16</v>
      </c>
      <c r="H74" s="210"/>
    </row>
    <row r="75" spans="1:9" ht="15.75" outlineLevel="1" x14ac:dyDescent="0.25">
      <c r="A75" s="336"/>
      <c r="B75" s="309"/>
      <c r="C75" s="309"/>
      <c r="D75" s="270" t="s">
        <v>21</v>
      </c>
      <c r="E75" s="71">
        <f>E76</f>
        <v>0</v>
      </c>
      <c r="F75" s="71">
        <f>F76</f>
        <v>29562.16</v>
      </c>
      <c r="G75" s="189">
        <f>G76</f>
        <v>29562.16</v>
      </c>
      <c r="H75" s="210"/>
      <c r="I75" s="9"/>
    </row>
    <row r="76" spans="1:9" ht="15.75" outlineLevel="1" x14ac:dyDescent="0.25">
      <c r="A76" s="336"/>
      <c r="B76" s="309"/>
      <c r="C76" s="309"/>
      <c r="D76" s="274" t="s">
        <v>66</v>
      </c>
      <c r="E76" s="163">
        <v>0</v>
      </c>
      <c r="F76" s="163">
        <v>29562.16</v>
      </c>
      <c r="G76" s="190">
        <v>29562.16</v>
      </c>
      <c r="H76" s="210"/>
    </row>
    <row r="77" spans="1:9" ht="15.75" outlineLevel="1" x14ac:dyDescent="0.25">
      <c r="A77" s="337"/>
      <c r="B77" s="309"/>
      <c r="C77" s="309"/>
      <c r="D77" s="270" t="s">
        <v>22</v>
      </c>
      <c r="E77" s="71">
        <v>0</v>
      </c>
      <c r="F77" s="71">
        <v>0</v>
      </c>
      <c r="G77" s="188">
        <v>0</v>
      </c>
      <c r="H77" s="210"/>
    </row>
    <row r="78" spans="1:9" ht="18.75" customHeight="1" outlineLevel="1" x14ac:dyDescent="0.25">
      <c r="A78" s="340">
        <v>12</v>
      </c>
      <c r="B78" s="309" t="s">
        <v>178</v>
      </c>
      <c r="C78" s="309" t="s">
        <v>78</v>
      </c>
      <c r="D78" s="271" t="s">
        <v>23</v>
      </c>
      <c r="E78" s="69">
        <f>E79+E81</f>
        <v>227167.948</v>
      </c>
      <c r="F78" s="69">
        <f>F79+F81</f>
        <v>256040.948</v>
      </c>
      <c r="G78" s="188">
        <f>G79+G81</f>
        <v>245317.08199999999</v>
      </c>
      <c r="H78" s="210"/>
    </row>
    <row r="79" spans="1:9" ht="15.75" outlineLevel="1" x14ac:dyDescent="0.25">
      <c r="A79" s="340"/>
      <c r="B79" s="309"/>
      <c r="C79" s="309"/>
      <c r="D79" s="270" t="s">
        <v>21</v>
      </c>
      <c r="E79" s="71">
        <f>E80</f>
        <v>227167.948</v>
      </c>
      <c r="F79" s="71">
        <f>F80</f>
        <v>256040.948</v>
      </c>
      <c r="G79" s="189">
        <f>G80</f>
        <v>245317.08199999999</v>
      </c>
      <c r="H79" s="210"/>
    </row>
    <row r="80" spans="1:9" ht="21.75" customHeight="1" outlineLevel="1" x14ac:dyDescent="0.25">
      <c r="A80" s="340"/>
      <c r="B80" s="309"/>
      <c r="C80" s="309"/>
      <c r="D80" s="274" t="s">
        <v>66</v>
      </c>
      <c r="E80" s="163">
        <v>227167.948</v>
      </c>
      <c r="F80" s="163">
        <v>256040.948</v>
      </c>
      <c r="G80" s="208">
        <v>245317.08199999999</v>
      </c>
      <c r="H80" s="210"/>
    </row>
    <row r="81" spans="1:8" ht="15.75" outlineLevel="1" x14ac:dyDescent="0.25">
      <c r="A81" s="340"/>
      <c r="B81" s="309"/>
      <c r="C81" s="309"/>
      <c r="D81" s="270" t="s">
        <v>22</v>
      </c>
      <c r="E81" s="71">
        <v>0</v>
      </c>
      <c r="F81" s="71">
        <v>0</v>
      </c>
      <c r="G81" s="189">
        <v>0</v>
      </c>
      <c r="H81" s="210"/>
    </row>
    <row r="82" spans="1:8" ht="15.75" outlineLevel="1" x14ac:dyDescent="0.25">
      <c r="A82" s="340">
        <v>13</v>
      </c>
      <c r="B82" s="309" t="s">
        <v>179</v>
      </c>
      <c r="C82" s="309" t="s">
        <v>100</v>
      </c>
      <c r="D82" s="271" t="s">
        <v>23</v>
      </c>
      <c r="E82" s="69">
        <f>E83+E85</f>
        <v>7494.0550000000003</v>
      </c>
      <c r="F82" s="69">
        <f>F83+F85</f>
        <v>67273.175000000003</v>
      </c>
      <c r="G82" s="188">
        <f>G83+G85</f>
        <v>56342.273000000001</v>
      </c>
      <c r="H82" s="210"/>
    </row>
    <row r="83" spans="1:8" ht="15.75" outlineLevel="1" x14ac:dyDescent="0.25">
      <c r="A83" s="340"/>
      <c r="B83" s="309"/>
      <c r="C83" s="309"/>
      <c r="D83" s="270" t="s">
        <v>21</v>
      </c>
      <c r="E83" s="71">
        <f>E84</f>
        <v>7494.0550000000003</v>
      </c>
      <c r="F83" s="71">
        <f>F84</f>
        <v>67273.175000000003</v>
      </c>
      <c r="G83" s="189">
        <v>56342.273000000001</v>
      </c>
      <c r="H83" s="210"/>
    </row>
    <row r="84" spans="1:8" ht="15.75" outlineLevel="1" x14ac:dyDescent="0.25">
      <c r="A84" s="340"/>
      <c r="B84" s="309"/>
      <c r="C84" s="309"/>
      <c r="D84" s="274" t="s">
        <v>66</v>
      </c>
      <c r="E84" s="163">
        <v>7494.0550000000003</v>
      </c>
      <c r="F84" s="163">
        <v>67273.175000000003</v>
      </c>
      <c r="G84" s="190">
        <v>56342.273000000001</v>
      </c>
      <c r="H84" s="210"/>
    </row>
    <row r="85" spans="1:8" ht="18.75" customHeight="1" outlineLevel="1" x14ac:dyDescent="0.25">
      <c r="A85" s="340"/>
      <c r="B85" s="309"/>
      <c r="C85" s="309"/>
      <c r="D85" s="270" t="s">
        <v>22</v>
      </c>
      <c r="E85" s="71">
        <v>0</v>
      </c>
      <c r="F85" s="71">
        <v>0</v>
      </c>
      <c r="G85" s="189">
        <v>0</v>
      </c>
      <c r="H85" s="210"/>
    </row>
    <row r="86" spans="1:8" ht="15.75" outlineLevel="1" x14ac:dyDescent="0.25">
      <c r="A86" s="340">
        <v>14</v>
      </c>
      <c r="B86" s="309" t="s">
        <v>180</v>
      </c>
      <c r="C86" s="309" t="s">
        <v>165</v>
      </c>
      <c r="D86" s="271" t="s">
        <v>23</v>
      </c>
      <c r="E86" s="69">
        <f>E87+E89</f>
        <v>4558.5649999999996</v>
      </c>
      <c r="F86" s="69">
        <f>F87+F89</f>
        <v>4558.5649999999996</v>
      </c>
      <c r="G86" s="188">
        <f>G87+G89</f>
        <v>4558.5649999999996</v>
      </c>
      <c r="H86" s="210"/>
    </row>
    <row r="87" spans="1:8" ht="15.75" outlineLevel="1" x14ac:dyDescent="0.25">
      <c r="A87" s="340"/>
      <c r="B87" s="309"/>
      <c r="C87" s="309"/>
      <c r="D87" s="270" t="s">
        <v>21</v>
      </c>
      <c r="E87" s="71">
        <f>E88</f>
        <v>4558.5649999999996</v>
      </c>
      <c r="F87" s="71">
        <f>F88</f>
        <v>4558.5649999999996</v>
      </c>
      <c r="G87" s="191">
        <f>G88</f>
        <v>4558.5649999999996</v>
      </c>
      <c r="H87" s="210"/>
    </row>
    <row r="88" spans="1:8" ht="15.75" outlineLevel="1" x14ac:dyDescent="0.25">
      <c r="A88" s="340"/>
      <c r="B88" s="309"/>
      <c r="C88" s="309"/>
      <c r="D88" s="274" t="s">
        <v>66</v>
      </c>
      <c r="E88" s="163">
        <v>4558.5649999999996</v>
      </c>
      <c r="F88" s="163">
        <v>4558.5649999999996</v>
      </c>
      <c r="G88" s="190">
        <v>4558.5649999999996</v>
      </c>
      <c r="H88" s="210"/>
    </row>
    <row r="89" spans="1:8" ht="18.75" customHeight="1" outlineLevel="1" x14ac:dyDescent="0.25">
      <c r="A89" s="340"/>
      <c r="B89" s="309"/>
      <c r="C89" s="309"/>
      <c r="D89" s="270" t="s">
        <v>22</v>
      </c>
      <c r="E89" s="71">
        <v>0</v>
      </c>
      <c r="F89" s="71">
        <v>0</v>
      </c>
      <c r="G89" s="189">
        <v>0</v>
      </c>
      <c r="H89" s="210"/>
    </row>
    <row r="90" spans="1:8" ht="18.75" customHeight="1" x14ac:dyDescent="0.25">
      <c r="A90" s="340"/>
      <c r="B90" s="338" t="s">
        <v>120</v>
      </c>
      <c r="C90" s="338" t="s">
        <v>392</v>
      </c>
      <c r="D90" s="271" t="s">
        <v>23</v>
      </c>
      <c r="E90" s="69">
        <f>E91+E96</f>
        <v>256979.24400000001</v>
      </c>
      <c r="F90" s="69">
        <f t="shared" ref="F90:G90" si="3">F91+F96</f>
        <v>235223.17414999998</v>
      </c>
      <c r="G90" s="188">
        <f t="shared" si="3"/>
        <v>217487.17210999998</v>
      </c>
      <c r="H90" s="210">
        <v>217487172.80000001</v>
      </c>
    </row>
    <row r="91" spans="1:8" ht="15.75" x14ac:dyDescent="0.25">
      <c r="A91" s="340"/>
      <c r="B91" s="338"/>
      <c r="C91" s="338"/>
      <c r="D91" s="271" t="s">
        <v>21</v>
      </c>
      <c r="E91" s="69">
        <f>E92+E93+E94+E95</f>
        <v>256979.24400000001</v>
      </c>
      <c r="F91" s="69">
        <f t="shared" ref="F91:G91" si="4">F92+F93+F94+F95</f>
        <v>235223.17414999998</v>
      </c>
      <c r="G91" s="188">
        <f t="shared" si="4"/>
        <v>217487.17210999998</v>
      </c>
      <c r="H91" s="210"/>
    </row>
    <row r="92" spans="1:8" ht="15.75" x14ac:dyDescent="0.25">
      <c r="A92" s="340"/>
      <c r="B92" s="338"/>
      <c r="C92" s="338"/>
      <c r="D92" s="294" t="s">
        <v>66</v>
      </c>
      <c r="E92" s="156">
        <f>E99+E103+E107+E111+E115</f>
        <v>119453.408</v>
      </c>
      <c r="F92" s="156">
        <f t="shared" ref="F92" si="5">F99+F103+F107+F111+F115</f>
        <v>149952.79833999998</v>
      </c>
      <c r="G92" s="205">
        <f>G99+G103+G107+G111+G115+G135</f>
        <v>158332.42199999999</v>
      </c>
      <c r="H92" s="210"/>
    </row>
    <row r="93" spans="1:8" ht="15.75" x14ac:dyDescent="0.25">
      <c r="A93" s="340"/>
      <c r="B93" s="338"/>
      <c r="C93" s="338"/>
      <c r="D93" s="294" t="s">
        <v>115</v>
      </c>
      <c r="E93" s="156">
        <f>E119</f>
        <v>20185.499</v>
      </c>
      <c r="F93" s="156">
        <f>F119</f>
        <v>50155.841310000003</v>
      </c>
      <c r="G93" s="205">
        <f>G119</f>
        <v>25051.249</v>
      </c>
      <c r="H93" s="210"/>
    </row>
    <row r="94" spans="1:8" ht="15.75" x14ac:dyDescent="0.25">
      <c r="A94" s="340"/>
      <c r="B94" s="338"/>
      <c r="C94" s="338"/>
      <c r="D94" s="294" t="s">
        <v>116</v>
      </c>
      <c r="E94" s="156">
        <f>E123</f>
        <v>28940.537</v>
      </c>
      <c r="F94" s="156">
        <f>F123</f>
        <v>35114.534499999994</v>
      </c>
      <c r="G94" s="206">
        <f>G123</f>
        <v>34103.501109999997</v>
      </c>
      <c r="H94" s="210"/>
    </row>
    <row r="95" spans="1:8" ht="15.75" x14ac:dyDescent="0.25">
      <c r="A95" s="340"/>
      <c r="B95" s="338"/>
      <c r="C95" s="338"/>
      <c r="D95" s="294" t="s">
        <v>162</v>
      </c>
      <c r="E95" s="156">
        <f>E135+E139</f>
        <v>88399.8</v>
      </c>
      <c r="F95" s="156">
        <v>0</v>
      </c>
      <c r="G95" s="205">
        <v>0</v>
      </c>
      <c r="H95" s="210"/>
    </row>
    <row r="96" spans="1:8" ht="15.75" x14ac:dyDescent="0.25">
      <c r="A96" s="340"/>
      <c r="B96" s="338"/>
      <c r="C96" s="338"/>
      <c r="D96" s="271" t="s">
        <v>22</v>
      </c>
      <c r="E96" s="69">
        <f>E100+E104+E108+E112+E116+E120+E124+E128</f>
        <v>0</v>
      </c>
      <c r="F96" s="69">
        <f t="shared" ref="F96:G96" si="6">F100+F104+F108+F112+F116+F120+F124+F128</f>
        <v>0</v>
      </c>
      <c r="G96" s="188">
        <f t="shared" si="6"/>
        <v>0</v>
      </c>
      <c r="H96" s="210"/>
    </row>
    <row r="97" spans="1:9" ht="18.75" customHeight="1" outlineLevel="1" x14ac:dyDescent="0.25">
      <c r="A97" s="335">
        <v>15</v>
      </c>
      <c r="B97" s="309" t="s">
        <v>119</v>
      </c>
      <c r="C97" s="309" t="s">
        <v>203</v>
      </c>
      <c r="D97" s="271" t="s">
        <v>23</v>
      </c>
      <c r="E97" s="69">
        <f>E98+E100</f>
        <v>80231.22</v>
      </c>
      <c r="F97" s="69">
        <f>F98+F100</f>
        <v>80231.22</v>
      </c>
      <c r="G97" s="190">
        <f>G98+G100</f>
        <v>78679.97</v>
      </c>
      <c r="H97" s="210"/>
    </row>
    <row r="98" spans="1:9" ht="15.75" outlineLevel="1" x14ac:dyDescent="0.25">
      <c r="A98" s="336"/>
      <c r="B98" s="309"/>
      <c r="C98" s="309"/>
      <c r="D98" s="270" t="s">
        <v>21</v>
      </c>
      <c r="E98" s="71">
        <f>E99</f>
        <v>80231.22</v>
      </c>
      <c r="F98" s="71">
        <f>F99</f>
        <v>80231.22</v>
      </c>
      <c r="G98" s="188">
        <f>G99</f>
        <v>78679.97</v>
      </c>
      <c r="H98" s="210"/>
    </row>
    <row r="99" spans="1:9" ht="15.75" outlineLevel="1" x14ac:dyDescent="0.25">
      <c r="A99" s="336"/>
      <c r="B99" s="309"/>
      <c r="C99" s="309"/>
      <c r="D99" s="274" t="s">
        <v>66</v>
      </c>
      <c r="E99" s="163">
        <v>80231.22</v>
      </c>
      <c r="F99" s="163">
        <v>80231.22</v>
      </c>
      <c r="G99" s="189">
        <v>78679.97</v>
      </c>
      <c r="H99" s="210"/>
    </row>
    <row r="100" spans="1:9" ht="15.75" outlineLevel="1" x14ac:dyDescent="0.25">
      <c r="A100" s="337"/>
      <c r="B100" s="309"/>
      <c r="C100" s="309"/>
      <c r="D100" s="270" t="s">
        <v>22</v>
      </c>
      <c r="E100" s="71">
        <v>0</v>
      </c>
      <c r="F100" s="71">
        <v>0</v>
      </c>
      <c r="G100" s="189">
        <v>0</v>
      </c>
      <c r="H100" s="210"/>
    </row>
    <row r="101" spans="1:9" ht="18.75" customHeight="1" outlineLevel="1" x14ac:dyDescent="0.25">
      <c r="A101" s="335">
        <v>16</v>
      </c>
      <c r="B101" s="309" t="s">
        <v>118</v>
      </c>
      <c r="C101" s="309" t="s">
        <v>204</v>
      </c>
      <c r="D101" s="271" t="s">
        <v>23</v>
      </c>
      <c r="E101" s="69">
        <f>E102+E104</f>
        <v>1454.2049999999999</v>
      </c>
      <c r="F101" s="69">
        <f>F102+F104</f>
        <v>2431.6295599999999</v>
      </c>
      <c r="G101" s="191">
        <f>G102+G104</f>
        <v>1035.2809999999999</v>
      </c>
      <c r="H101" s="210"/>
    </row>
    <row r="102" spans="1:9" ht="15.75" outlineLevel="1" x14ac:dyDescent="0.25">
      <c r="A102" s="336"/>
      <c r="B102" s="309"/>
      <c r="C102" s="309"/>
      <c r="D102" s="270" t="s">
        <v>21</v>
      </c>
      <c r="E102" s="71">
        <f>E103</f>
        <v>1454.2049999999999</v>
      </c>
      <c r="F102" s="71">
        <f>F103</f>
        <v>2431.6295599999999</v>
      </c>
      <c r="G102" s="188">
        <f>G103</f>
        <v>1035.2809999999999</v>
      </c>
      <c r="H102" s="210"/>
    </row>
    <row r="103" spans="1:9" ht="15.75" outlineLevel="1" x14ac:dyDescent="0.25">
      <c r="A103" s="336"/>
      <c r="B103" s="309"/>
      <c r="C103" s="309"/>
      <c r="D103" s="274" t="s">
        <v>66</v>
      </c>
      <c r="E103" s="163">
        <v>1454.2049999999999</v>
      </c>
      <c r="F103" s="163">
        <v>2431.6295599999999</v>
      </c>
      <c r="G103" s="190">
        <v>1035.2809999999999</v>
      </c>
      <c r="H103" s="210"/>
    </row>
    <row r="104" spans="1:9" ht="15.75" outlineLevel="1" x14ac:dyDescent="0.25">
      <c r="A104" s="337"/>
      <c r="B104" s="309"/>
      <c r="C104" s="309"/>
      <c r="D104" s="270" t="s">
        <v>22</v>
      </c>
      <c r="E104" s="71">
        <v>0</v>
      </c>
      <c r="F104" s="71">
        <v>0</v>
      </c>
      <c r="G104" s="189">
        <v>0</v>
      </c>
      <c r="H104" s="210"/>
    </row>
    <row r="105" spans="1:9" ht="18.75" customHeight="1" outlineLevel="1" x14ac:dyDescent="0.25">
      <c r="A105" s="335">
        <v>17</v>
      </c>
      <c r="B105" s="309" t="s">
        <v>117</v>
      </c>
      <c r="C105" s="309" t="s">
        <v>154</v>
      </c>
      <c r="D105" s="271" t="s">
        <v>23</v>
      </c>
      <c r="E105" s="69">
        <f>E106+E108</f>
        <v>3347.1089999999999</v>
      </c>
      <c r="F105" s="69">
        <f>F106+F108</f>
        <v>3347.1089999999999</v>
      </c>
      <c r="G105" s="157">
        <f>G106+G108</f>
        <v>3347.1089999999999</v>
      </c>
      <c r="H105" s="210"/>
    </row>
    <row r="106" spans="1:9" ht="15.75" outlineLevel="1" x14ac:dyDescent="0.25">
      <c r="A106" s="336"/>
      <c r="B106" s="309"/>
      <c r="C106" s="309"/>
      <c r="D106" s="270" t="s">
        <v>21</v>
      </c>
      <c r="E106" s="71">
        <f>E107</f>
        <v>3347.1089999999999</v>
      </c>
      <c r="F106" s="71">
        <f>F107</f>
        <v>3347.1089999999999</v>
      </c>
      <c r="G106" s="162">
        <f>G107</f>
        <v>3347.1089999999999</v>
      </c>
      <c r="H106" s="210"/>
    </row>
    <row r="107" spans="1:9" ht="15.75" outlineLevel="1" x14ac:dyDescent="0.25">
      <c r="A107" s="336"/>
      <c r="B107" s="309"/>
      <c r="C107" s="309"/>
      <c r="D107" s="274" t="s">
        <v>66</v>
      </c>
      <c r="E107" s="163">
        <v>3347.1089999999999</v>
      </c>
      <c r="F107" s="163">
        <v>3347.1089999999999</v>
      </c>
      <c r="G107" s="163">
        <v>3347.1089999999999</v>
      </c>
      <c r="H107" s="210"/>
    </row>
    <row r="108" spans="1:9" ht="15.75" outlineLevel="1" x14ac:dyDescent="0.25">
      <c r="A108" s="337"/>
      <c r="B108" s="309"/>
      <c r="C108" s="309"/>
      <c r="D108" s="270" t="s">
        <v>22</v>
      </c>
      <c r="E108" s="71">
        <v>0</v>
      </c>
      <c r="F108" s="71">
        <v>0</v>
      </c>
      <c r="G108" s="162">
        <v>0</v>
      </c>
      <c r="H108" s="210"/>
    </row>
    <row r="109" spans="1:9" ht="18.75" customHeight="1" outlineLevel="1" x14ac:dyDescent="0.25">
      <c r="A109" s="335">
        <v>18</v>
      </c>
      <c r="B109" s="309" t="s">
        <v>181</v>
      </c>
      <c r="C109" s="309" t="s">
        <v>163</v>
      </c>
      <c r="D109" s="271" t="s">
        <v>23</v>
      </c>
      <c r="E109" s="69">
        <f>E110+E112</f>
        <v>34420.874000000003</v>
      </c>
      <c r="F109" s="69">
        <f>F110+F112</f>
        <v>53962.979780000001</v>
      </c>
      <c r="G109" s="69">
        <f>G110+G112</f>
        <v>44455.752</v>
      </c>
      <c r="H109" s="210"/>
    </row>
    <row r="110" spans="1:9" outlineLevel="1" x14ac:dyDescent="0.3">
      <c r="A110" s="336"/>
      <c r="B110" s="309"/>
      <c r="C110" s="309"/>
      <c r="D110" s="270" t="s">
        <v>21</v>
      </c>
      <c r="E110" s="71">
        <f>E111</f>
        <v>34420.874000000003</v>
      </c>
      <c r="F110" s="71">
        <f>F111</f>
        <v>53962.979780000001</v>
      </c>
      <c r="G110" s="71">
        <f>G111</f>
        <v>44455.752</v>
      </c>
      <c r="H110" s="210"/>
      <c r="I110" s="14"/>
    </row>
    <row r="111" spans="1:9" ht="15.75" outlineLevel="1" x14ac:dyDescent="0.25">
      <c r="A111" s="336"/>
      <c r="B111" s="309"/>
      <c r="C111" s="309"/>
      <c r="D111" s="274" t="s">
        <v>66</v>
      </c>
      <c r="E111" s="163">
        <v>34420.874000000003</v>
      </c>
      <c r="F111" s="163">
        <v>53962.979780000001</v>
      </c>
      <c r="G111" s="163">
        <v>44455.752</v>
      </c>
      <c r="H111" s="210"/>
    </row>
    <row r="112" spans="1:9" ht="15.75" outlineLevel="1" x14ac:dyDescent="0.25">
      <c r="A112" s="337"/>
      <c r="B112" s="309"/>
      <c r="C112" s="309"/>
      <c r="D112" s="270" t="s">
        <v>22</v>
      </c>
      <c r="E112" s="71">
        <v>0</v>
      </c>
      <c r="F112" s="71">
        <v>0</v>
      </c>
      <c r="G112" s="71">
        <v>0</v>
      </c>
      <c r="H112" s="210"/>
    </row>
    <row r="113" spans="1:9" ht="18.75" customHeight="1" outlineLevel="1" x14ac:dyDescent="0.25">
      <c r="A113" s="332">
        <v>19</v>
      </c>
      <c r="B113" s="309" t="s">
        <v>182</v>
      </c>
      <c r="C113" s="309" t="s">
        <v>205</v>
      </c>
      <c r="D113" s="271" t="s">
        <v>23</v>
      </c>
      <c r="E113" s="69">
        <f>E114+E116</f>
        <v>0</v>
      </c>
      <c r="F113" s="69">
        <f>F114+F116</f>
        <v>9979.86</v>
      </c>
      <c r="G113" s="69">
        <f>G114+G116</f>
        <v>7414.51</v>
      </c>
      <c r="H113" s="210"/>
    </row>
    <row r="114" spans="1:9" ht="15.75" outlineLevel="1" x14ac:dyDescent="0.25">
      <c r="A114" s="333"/>
      <c r="B114" s="309"/>
      <c r="C114" s="309"/>
      <c r="D114" s="270" t="s">
        <v>21</v>
      </c>
      <c r="E114" s="71">
        <f>E115</f>
        <v>0</v>
      </c>
      <c r="F114" s="71">
        <f>F115</f>
        <v>9979.86</v>
      </c>
      <c r="G114" s="71">
        <f>G115</f>
        <v>7414.51</v>
      </c>
      <c r="H114" s="210"/>
    </row>
    <row r="115" spans="1:9" ht="15.75" outlineLevel="1" x14ac:dyDescent="0.25">
      <c r="A115" s="333"/>
      <c r="B115" s="309"/>
      <c r="C115" s="309"/>
      <c r="D115" s="274" t="s">
        <v>66</v>
      </c>
      <c r="E115" s="163">
        <v>0</v>
      </c>
      <c r="F115" s="163">
        <v>9979.86</v>
      </c>
      <c r="G115" s="163">
        <v>7414.51</v>
      </c>
      <c r="H115" s="210"/>
      <c r="I115" s="13"/>
    </row>
    <row r="116" spans="1:9" ht="24" customHeight="1" outlineLevel="1" x14ac:dyDescent="0.25">
      <c r="A116" s="334"/>
      <c r="B116" s="309"/>
      <c r="C116" s="309"/>
      <c r="D116" s="270" t="s">
        <v>22</v>
      </c>
      <c r="E116" s="71">
        <v>0</v>
      </c>
      <c r="F116" s="71">
        <v>0</v>
      </c>
      <c r="G116" s="71">
        <v>0</v>
      </c>
      <c r="H116" s="210"/>
    </row>
    <row r="117" spans="1:9" ht="18.75" customHeight="1" outlineLevel="1" x14ac:dyDescent="0.25">
      <c r="A117" s="332">
        <v>20</v>
      </c>
      <c r="B117" s="309" t="s">
        <v>183</v>
      </c>
      <c r="C117" s="309" t="s">
        <v>164</v>
      </c>
      <c r="D117" s="271" t="s">
        <v>23</v>
      </c>
      <c r="E117" s="69">
        <f>E118+E120</f>
        <v>20185.499</v>
      </c>
      <c r="F117" s="69">
        <f>F118+F120</f>
        <v>50155.841310000003</v>
      </c>
      <c r="G117" s="69">
        <f>G118+G120</f>
        <v>25051.249</v>
      </c>
      <c r="H117" s="210"/>
    </row>
    <row r="118" spans="1:9" ht="15.75" outlineLevel="1" x14ac:dyDescent="0.25">
      <c r="A118" s="333"/>
      <c r="B118" s="309"/>
      <c r="C118" s="309"/>
      <c r="D118" s="270" t="s">
        <v>21</v>
      </c>
      <c r="E118" s="71">
        <f>E119</f>
        <v>20185.499</v>
      </c>
      <c r="F118" s="71">
        <f>F119</f>
        <v>50155.841310000003</v>
      </c>
      <c r="G118" s="71">
        <f>G119</f>
        <v>25051.249</v>
      </c>
      <c r="H118" s="210"/>
    </row>
    <row r="119" spans="1:9" ht="15.75" outlineLevel="1" x14ac:dyDescent="0.25">
      <c r="A119" s="333"/>
      <c r="B119" s="309"/>
      <c r="C119" s="309"/>
      <c r="D119" s="274" t="s">
        <v>115</v>
      </c>
      <c r="E119" s="163">
        <v>20185.499</v>
      </c>
      <c r="F119" s="163">
        <v>50155.841310000003</v>
      </c>
      <c r="G119" s="163">
        <v>25051.249</v>
      </c>
      <c r="H119" s="210"/>
    </row>
    <row r="120" spans="1:9" ht="15.75" outlineLevel="1" x14ac:dyDescent="0.25">
      <c r="A120" s="334"/>
      <c r="B120" s="309"/>
      <c r="C120" s="309"/>
      <c r="D120" s="270" t="s">
        <v>22</v>
      </c>
      <c r="E120" s="71">
        <v>0</v>
      </c>
      <c r="F120" s="71">
        <v>0</v>
      </c>
      <c r="G120" s="71">
        <v>0</v>
      </c>
      <c r="H120" s="210"/>
    </row>
    <row r="121" spans="1:9" ht="18.75" customHeight="1" outlineLevel="1" x14ac:dyDescent="0.25">
      <c r="A121" s="335"/>
      <c r="B121" s="309" t="s">
        <v>184</v>
      </c>
      <c r="C121" s="309" t="s">
        <v>102</v>
      </c>
      <c r="D121" s="271" t="s">
        <v>23</v>
      </c>
      <c r="E121" s="69">
        <f>E122+E124</f>
        <v>28940.537</v>
      </c>
      <c r="F121" s="69">
        <f>F122+F124</f>
        <v>35114.534499999994</v>
      </c>
      <c r="G121" s="69">
        <f>G122+G124</f>
        <v>34103.501109999997</v>
      </c>
      <c r="H121" s="210"/>
    </row>
    <row r="122" spans="1:9" ht="15.75" outlineLevel="1" x14ac:dyDescent="0.25">
      <c r="A122" s="336"/>
      <c r="B122" s="309"/>
      <c r="C122" s="309"/>
      <c r="D122" s="270" t="s">
        <v>21</v>
      </c>
      <c r="E122" s="71">
        <f>E123</f>
        <v>28940.537</v>
      </c>
      <c r="F122" s="71">
        <f>F123</f>
        <v>35114.534499999994</v>
      </c>
      <c r="G122" s="71">
        <f>G123</f>
        <v>34103.501109999997</v>
      </c>
      <c r="H122" s="210"/>
    </row>
    <row r="123" spans="1:9" ht="15.75" outlineLevel="1" x14ac:dyDescent="0.25">
      <c r="A123" s="336"/>
      <c r="B123" s="309"/>
      <c r="C123" s="309"/>
      <c r="D123" s="274" t="s">
        <v>116</v>
      </c>
      <c r="E123" s="163">
        <f>E127+E131</f>
        <v>28940.537</v>
      </c>
      <c r="F123" s="163">
        <f t="shared" ref="F123:G123" si="7">F127+F131</f>
        <v>35114.534499999994</v>
      </c>
      <c r="G123" s="163">
        <f t="shared" si="7"/>
        <v>34103.501109999997</v>
      </c>
      <c r="H123" s="210"/>
    </row>
    <row r="124" spans="1:9" ht="15.75" outlineLevel="1" x14ac:dyDescent="0.25">
      <c r="A124" s="337"/>
      <c r="B124" s="309"/>
      <c r="C124" s="309"/>
      <c r="D124" s="270" t="s">
        <v>22</v>
      </c>
      <c r="E124" s="71">
        <f t="shared" ref="E124:G124" si="8">E128+E132</f>
        <v>0</v>
      </c>
      <c r="F124" s="71">
        <f t="shared" si="8"/>
        <v>0</v>
      </c>
      <c r="G124" s="71">
        <f t="shared" si="8"/>
        <v>0</v>
      </c>
      <c r="H124" s="210"/>
    </row>
    <row r="125" spans="1:9" ht="21.75" customHeight="1" outlineLevel="1" x14ac:dyDescent="0.25">
      <c r="A125" s="335">
        <v>21</v>
      </c>
      <c r="B125" s="309" t="s">
        <v>438</v>
      </c>
      <c r="C125" s="339" t="s">
        <v>206</v>
      </c>
      <c r="D125" s="271" t="s">
        <v>23</v>
      </c>
      <c r="E125" s="69">
        <f>E126+E128</f>
        <v>17773.787</v>
      </c>
      <c r="F125" s="69">
        <f>F126+F128</f>
        <v>17892.949499999999</v>
      </c>
      <c r="G125" s="69">
        <f>G126+G128</f>
        <v>17409.32028</v>
      </c>
      <c r="H125" s="210"/>
    </row>
    <row r="126" spans="1:9" ht="21" customHeight="1" outlineLevel="1" x14ac:dyDescent="0.25">
      <c r="A126" s="336"/>
      <c r="B126" s="309"/>
      <c r="C126" s="339"/>
      <c r="D126" s="270" t="s">
        <v>21</v>
      </c>
      <c r="E126" s="71">
        <f>E127</f>
        <v>17773.787</v>
      </c>
      <c r="F126" s="71">
        <f>F127</f>
        <v>17892.949499999999</v>
      </c>
      <c r="G126" s="71">
        <f>G127</f>
        <v>17409.32028</v>
      </c>
      <c r="H126" s="210"/>
    </row>
    <row r="127" spans="1:9" ht="15.75" outlineLevel="1" x14ac:dyDescent="0.25">
      <c r="A127" s="336"/>
      <c r="B127" s="309"/>
      <c r="C127" s="339"/>
      <c r="D127" s="274" t="s">
        <v>116</v>
      </c>
      <c r="E127" s="163">
        <v>17773.787</v>
      </c>
      <c r="F127" s="163">
        <v>17892.949499999999</v>
      </c>
      <c r="G127" s="163">
        <v>17409.32028</v>
      </c>
      <c r="H127" s="210"/>
    </row>
    <row r="128" spans="1:9" ht="15.75" outlineLevel="1" x14ac:dyDescent="0.25">
      <c r="A128" s="337"/>
      <c r="B128" s="309"/>
      <c r="C128" s="339"/>
      <c r="D128" s="270" t="s">
        <v>22</v>
      </c>
      <c r="E128" s="71">
        <v>0</v>
      </c>
      <c r="F128" s="71">
        <v>0</v>
      </c>
      <c r="G128" s="71">
        <v>0</v>
      </c>
      <c r="H128" s="210"/>
    </row>
    <row r="129" spans="1:8" ht="18.75" customHeight="1" outlineLevel="1" x14ac:dyDescent="0.25">
      <c r="A129" s="335">
        <v>22</v>
      </c>
      <c r="B129" s="309" t="s">
        <v>439</v>
      </c>
      <c r="C129" s="339" t="s">
        <v>101</v>
      </c>
      <c r="D129" s="271" t="s">
        <v>23</v>
      </c>
      <c r="E129" s="69">
        <f>E130+E132</f>
        <v>11166.75</v>
      </c>
      <c r="F129" s="69">
        <f>F130+F132</f>
        <v>17221.584999999999</v>
      </c>
      <c r="G129" s="69">
        <f>G130+G132</f>
        <v>16694.180830000001</v>
      </c>
      <c r="H129" s="210"/>
    </row>
    <row r="130" spans="1:8" ht="18.75" customHeight="1" outlineLevel="1" x14ac:dyDescent="0.25">
      <c r="A130" s="336"/>
      <c r="B130" s="309"/>
      <c r="C130" s="339"/>
      <c r="D130" s="270" t="s">
        <v>21</v>
      </c>
      <c r="E130" s="71">
        <f>E131</f>
        <v>11166.75</v>
      </c>
      <c r="F130" s="71">
        <f>F131</f>
        <v>17221.584999999999</v>
      </c>
      <c r="G130" s="71">
        <f>G131</f>
        <v>16694.180830000001</v>
      </c>
      <c r="H130" s="210"/>
    </row>
    <row r="131" spans="1:8" ht="18.75" customHeight="1" outlineLevel="1" x14ac:dyDescent="0.25">
      <c r="A131" s="336"/>
      <c r="B131" s="309"/>
      <c r="C131" s="339"/>
      <c r="D131" s="274" t="s">
        <v>116</v>
      </c>
      <c r="E131" s="163">
        <v>11166.75</v>
      </c>
      <c r="F131" s="163">
        <v>17221.584999999999</v>
      </c>
      <c r="G131" s="163">
        <v>16694.180830000001</v>
      </c>
      <c r="H131" s="210"/>
    </row>
    <row r="132" spans="1:8" ht="18.75" customHeight="1" outlineLevel="1" x14ac:dyDescent="0.25">
      <c r="A132" s="337"/>
      <c r="B132" s="309"/>
      <c r="C132" s="339"/>
      <c r="D132" s="270" t="s">
        <v>22</v>
      </c>
      <c r="E132" s="71">
        <v>0</v>
      </c>
      <c r="F132" s="71">
        <v>0</v>
      </c>
      <c r="G132" s="71">
        <v>0</v>
      </c>
      <c r="H132" s="210"/>
    </row>
    <row r="133" spans="1:8" ht="21.75" customHeight="1" outlineLevel="1" x14ac:dyDescent="0.25">
      <c r="A133" s="335">
        <v>23</v>
      </c>
      <c r="B133" s="309" t="s">
        <v>238</v>
      </c>
      <c r="C133" s="309" t="s">
        <v>250</v>
      </c>
      <c r="D133" s="271" t="s">
        <v>23</v>
      </c>
      <c r="E133" s="69">
        <f>E134+E136</f>
        <v>23399.8</v>
      </c>
      <c r="F133" s="69">
        <f>F134+F136</f>
        <v>23399.8</v>
      </c>
      <c r="G133" s="69">
        <f>G134+G136</f>
        <v>23399.8</v>
      </c>
      <c r="H133" s="210"/>
    </row>
    <row r="134" spans="1:8" ht="18.75" customHeight="1" outlineLevel="1" x14ac:dyDescent="0.25">
      <c r="A134" s="336"/>
      <c r="B134" s="309"/>
      <c r="C134" s="309"/>
      <c r="D134" s="270" t="s">
        <v>21</v>
      </c>
      <c r="E134" s="71">
        <f>E135</f>
        <v>23399.8</v>
      </c>
      <c r="F134" s="71">
        <f>F135</f>
        <v>23399.8</v>
      </c>
      <c r="G134" s="71">
        <f>G135</f>
        <v>23399.8</v>
      </c>
      <c r="H134" s="210"/>
    </row>
    <row r="135" spans="1:8" ht="18.75" customHeight="1" outlineLevel="1" x14ac:dyDescent="0.25">
      <c r="A135" s="336"/>
      <c r="B135" s="309"/>
      <c r="C135" s="309"/>
      <c r="D135" s="274" t="s">
        <v>66</v>
      </c>
      <c r="E135" s="163">
        <v>23399.8</v>
      </c>
      <c r="F135" s="163">
        <v>23399.8</v>
      </c>
      <c r="G135" s="163">
        <v>23399.8</v>
      </c>
      <c r="H135" s="210"/>
    </row>
    <row r="136" spans="1:8" ht="18.75" customHeight="1" outlineLevel="1" x14ac:dyDescent="0.25">
      <c r="A136" s="337"/>
      <c r="B136" s="309"/>
      <c r="C136" s="309"/>
      <c r="D136" s="270" t="s">
        <v>22</v>
      </c>
      <c r="E136" s="71">
        <f>E144+E148</f>
        <v>0</v>
      </c>
      <c r="F136" s="71">
        <f>F144+F148</f>
        <v>0</v>
      </c>
      <c r="G136" s="71">
        <f>G144+G148</f>
        <v>0</v>
      </c>
      <c r="H136" s="210"/>
    </row>
    <row r="137" spans="1:8" ht="21.75" customHeight="1" outlineLevel="1" x14ac:dyDescent="0.25">
      <c r="A137" s="335">
        <v>24</v>
      </c>
      <c r="B137" s="309" t="s">
        <v>238</v>
      </c>
      <c r="C137" s="309" t="s">
        <v>371</v>
      </c>
      <c r="D137" s="271" t="s">
        <v>23</v>
      </c>
      <c r="E137" s="69">
        <f>E138+E140</f>
        <v>65000</v>
      </c>
      <c r="F137" s="69">
        <f>F138+F140</f>
        <v>0</v>
      </c>
      <c r="G137" s="69">
        <f>G138+G140</f>
        <v>0</v>
      </c>
      <c r="H137" s="210"/>
    </row>
    <row r="138" spans="1:8" ht="18.75" customHeight="1" outlineLevel="1" x14ac:dyDescent="0.25">
      <c r="A138" s="336"/>
      <c r="B138" s="309"/>
      <c r="C138" s="309"/>
      <c r="D138" s="270" t="s">
        <v>21</v>
      </c>
      <c r="E138" s="71">
        <f>E139</f>
        <v>65000</v>
      </c>
      <c r="F138" s="71">
        <f>F139</f>
        <v>0</v>
      </c>
      <c r="G138" s="71">
        <f>G139</f>
        <v>0</v>
      </c>
      <c r="H138" s="210"/>
    </row>
    <row r="139" spans="1:8" ht="18.75" customHeight="1" outlineLevel="1" x14ac:dyDescent="0.25">
      <c r="A139" s="336"/>
      <c r="B139" s="309"/>
      <c r="C139" s="309"/>
      <c r="D139" s="274" t="s">
        <v>162</v>
      </c>
      <c r="E139" s="163">
        <v>65000</v>
      </c>
      <c r="F139" s="163">
        <v>0</v>
      </c>
      <c r="G139" s="163">
        <v>0</v>
      </c>
      <c r="H139" s="210"/>
    </row>
    <row r="140" spans="1:8" ht="18.75" customHeight="1" outlineLevel="1" x14ac:dyDescent="0.25">
      <c r="A140" s="337"/>
      <c r="B140" s="309"/>
      <c r="C140" s="309"/>
      <c r="D140" s="270" t="s">
        <v>22</v>
      </c>
      <c r="E140" s="71">
        <f>E148+E152</f>
        <v>0</v>
      </c>
      <c r="F140" s="71">
        <f>F148+F152</f>
        <v>0</v>
      </c>
      <c r="G140" s="71">
        <f>G148+G152</f>
        <v>0</v>
      </c>
      <c r="H140" s="210"/>
    </row>
    <row r="141" spans="1:8" ht="18.75" customHeight="1" x14ac:dyDescent="0.25">
      <c r="A141" s="335"/>
      <c r="B141" s="338" t="s">
        <v>124</v>
      </c>
      <c r="C141" s="338" t="s">
        <v>393</v>
      </c>
      <c r="D141" s="271" t="s">
        <v>23</v>
      </c>
      <c r="E141" s="69">
        <f>E142</f>
        <v>9098.0300000000007</v>
      </c>
      <c r="F141" s="69">
        <f>F142</f>
        <v>9089.4585000000006</v>
      </c>
      <c r="G141" s="69">
        <f>G142</f>
        <v>8739.7436500000003</v>
      </c>
      <c r="H141" s="210"/>
    </row>
    <row r="142" spans="1:8" ht="18.75" customHeight="1" x14ac:dyDescent="0.25">
      <c r="A142" s="336"/>
      <c r="B142" s="338"/>
      <c r="C142" s="338"/>
      <c r="D142" s="271" t="s">
        <v>21</v>
      </c>
      <c r="E142" s="69">
        <f>E143+E144</f>
        <v>9098.0300000000007</v>
      </c>
      <c r="F142" s="69">
        <f>F143+F144</f>
        <v>9089.4585000000006</v>
      </c>
      <c r="G142" s="69">
        <f>G143+G144</f>
        <v>8739.7436500000003</v>
      </c>
      <c r="H142" s="210"/>
    </row>
    <row r="143" spans="1:8" ht="47.25" x14ac:dyDescent="0.25">
      <c r="A143" s="336"/>
      <c r="B143" s="338"/>
      <c r="C143" s="338"/>
      <c r="D143" s="294" t="s">
        <v>65</v>
      </c>
      <c r="E143" s="165">
        <f>E147</f>
        <v>9098.0300000000007</v>
      </c>
      <c r="F143" s="165">
        <f>F147</f>
        <v>9089.4585000000006</v>
      </c>
      <c r="G143" s="156">
        <f>G146</f>
        <v>8739.7436500000003</v>
      </c>
      <c r="H143" s="210"/>
    </row>
    <row r="144" spans="1:8" ht="18.75" customHeight="1" x14ac:dyDescent="0.25">
      <c r="A144" s="337"/>
      <c r="B144" s="338"/>
      <c r="C144" s="338"/>
      <c r="D144" s="271" t="s">
        <v>22</v>
      </c>
      <c r="E144" s="69">
        <v>0</v>
      </c>
      <c r="F144" s="69">
        <v>0</v>
      </c>
      <c r="G144" s="69">
        <v>0</v>
      </c>
      <c r="H144" s="210"/>
    </row>
    <row r="145" spans="1:8" ht="15.75" outlineLevel="1" x14ac:dyDescent="0.25">
      <c r="A145" s="335">
        <v>25</v>
      </c>
      <c r="B145" s="309" t="s">
        <v>103</v>
      </c>
      <c r="C145" s="309" t="s">
        <v>394</v>
      </c>
      <c r="D145" s="271" t="s">
        <v>23</v>
      </c>
      <c r="E145" s="69">
        <f>E146</f>
        <v>9098.0300000000007</v>
      </c>
      <c r="F145" s="69">
        <f>F146</f>
        <v>9089.4585000000006</v>
      </c>
      <c r="G145" s="69">
        <f>G146</f>
        <v>8739.7436500000003</v>
      </c>
      <c r="H145" s="210"/>
    </row>
    <row r="146" spans="1:8" ht="18.75" customHeight="1" outlineLevel="1" x14ac:dyDescent="0.25">
      <c r="A146" s="336"/>
      <c r="B146" s="309"/>
      <c r="C146" s="309"/>
      <c r="D146" s="270" t="s">
        <v>21</v>
      </c>
      <c r="E146" s="71">
        <f>E147+E148</f>
        <v>9098.0300000000007</v>
      </c>
      <c r="F146" s="71">
        <f>F147+F148</f>
        <v>9089.4585000000006</v>
      </c>
      <c r="G146" s="71">
        <f>G147+G148</f>
        <v>8739.7436500000003</v>
      </c>
      <c r="H146" s="210"/>
    </row>
    <row r="147" spans="1:8" ht="47.25" outlineLevel="1" x14ac:dyDescent="0.25">
      <c r="A147" s="336"/>
      <c r="B147" s="309"/>
      <c r="C147" s="309"/>
      <c r="D147" s="274" t="s">
        <v>65</v>
      </c>
      <c r="E147" s="163">
        <v>9098.0300000000007</v>
      </c>
      <c r="F147" s="163">
        <v>9089.4585000000006</v>
      </c>
      <c r="G147" s="163">
        <v>8739.7436500000003</v>
      </c>
      <c r="H147" s="210"/>
    </row>
    <row r="148" spans="1:8" ht="20.25" customHeight="1" outlineLevel="1" x14ac:dyDescent="0.25">
      <c r="A148" s="337"/>
      <c r="B148" s="309"/>
      <c r="C148" s="309"/>
      <c r="D148" s="270" t="s">
        <v>22</v>
      </c>
      <c r="E148" s="71">
        <v>0</v>
      </c>
      <c r="F148" s="71">
        <v>0</v>
      </c>
      <c r="G148" s="71">
        <v>0</v>
      </c>
      <c r="H148" s="210"/>
    </row>
    <row r="149" spans="1:8" ht="18.75" customHeight="1" x14ac:dyDescent="0.25">
      <c r="A149" s="332"/>
      <c r="B149" s="338" t="s">
        <v>160</v>
      </c>
      <c r="C149" s="338" t="s">
        <v>395</v>
      </c>
      <c r="D149" s="271" t="s">
        <v>23</v>
      </c>
      <c r="E149" s="69">
        <f>E150</f>
        <v>60734.151400000002</v>
      </c>
      <c r="F149" s="69">
        <f>F150</f>
        <v>60799.679400000001</v>
      </c>
      <c r="G149" s="69">
        <f>G150</f>
        <v>60799.679400000001</v>
      </c>
      <c r="H149" s="210">
        <v>60799679.32</v>
      </c>
    </row>
    <row r="150" spans="1:8" ht="15.75" x14ac:dyDescent="0.25">
      <c r="A150" s="333"/>
      <c r="B150" s="338"/>
      <c r="C150" s="338"/>
      <c r="D150" s="271" t="s">
        <v>21</v>
      </c>
      <c r="E150" s="69">
        <f>E151</f>
        <v>60734.151400000002</v>
      </c>
      <c r="F150" s="69">
        <f t="shared" ref="F150:G150" si="9">F151</f>
        <v>60799.679400000001</v>
      </c>
      <c r="G150" s="69">
        <f t="shared" si="9"/>
        <v>60799.679400000001</v>
      </c>
      <c r="H150" s="210"/>
    </row>
    <row r="151" spans="1:8" ht="18.75" customHeight="1" x14ac:dyDescent="0.25">
      <c r="A151" s="333"/>
      <c r="B151" s="338"/>
      <c r="C151" s="338"/>
      <c r="D151" s="294" t="s">
        <v>66</v>
      </c>
      <c r="E151" s="166">
        <f>E155+E159+E183</f>
        <v>60734.151400000002</v>
      </c>
      <c r="F151" s="166">
        <f>F155+F159+F183</f>
        <v>60799.679400000001</v>
      </c>
      <c r="G151" s="156">
        <f>G155+G159+G183</f>
        <v>60799.679400000001</v>
      </c>
      <c r="H151" s="210"/>
    </row>
    <row r="152" spans="1:8" ht="18.75" customHeight="1" x14ac:dyDescent="0.25">
      <c r="A152" s="334"/>
      <c r="B152" s="338"/>
      <c r="C152" s="338"/>
      <c r="D152" s="271" t="s">
        <v>22</v>
      </c>
      <c r="E152" s="69">
        <f>E156+E160+E176</f>
        <v>0</v>
      </c>
      <c r="F152" s="69">
        <f>F156+F160+F176</f>
        <v>0</v>
      </c>
      <c r="G152" s="69">
        <f>G156+G160</f>
        <v>0</v>
      </c>
      <c r="H152" s="210"/>
    </row>
    <row r="153" spans="1:8" ht="18.75" customHeight="1" outlineLevel="1" x14ac:dyDescent="0.25">
      <c r="A153" s="335">
        <v>26</v>
      </c>
      <c r="B153" s="309" t="s">
        <v>185</v>
      </c>
      <c r="C153" s="309" t="s">
        <v>367</v>
      </c>
      <c r="D153" s="271" t="s">
        <v>23</v>
      </c>
      <c r="E153" s="69">
        <f>E154+E156</f>
        <v>18241.02</v>
      </c>
      <c r="F153" s="69">
        <f>F154+F156</f>
        <v>18241.02</v>
      </c>
      <c r="G153" s="69">
        <f>G154+G156</f>
        <v>18241.02</v>
      </c>
      <c r="H153" s="210"/>
    </row>
    <row r="154" spans="1:8" ht="15.75" outlineLevel="1" x14ac:dyDescent="0.25">
      <c r="A154" s="336"/>
      <c r="B154" s="309"/>
      <c r="C154" s="309"/>
      <c r="D154" s="270" t="s">
        <v>21</v>
      </c>
      <c r="E154" s="71">
        <f>E155</f>
        <v>18241.02</v>
      </c>
      <c r="F154" s="71">
        <f>F155</f>
        <v>18241.02</v>
      </c>
      <c r="G154" s="71">
        <f>G155</f>
        <v>18241.02</v>
      </c>
      <c r="H154" s="210"/>
    </row>
    <row r="155" spans="1:8" ht="15.75" outlineLevel="1" x14ac:dyDescent="0.25">
      <c r="A155" s="336"/>
      <c r="B155" s="309"/>
      <c r="C155" s="309"/>
      <c r="D155" s="274" t="s">
        <v>66</v>
      </c>
      <c r="E155" s="163">
        <v>18241.02</v>
      </c>
      <c r="F155" s="163">
        <v>18241.02</v>
      </c>
      <c r="G155" s="163">
        <v>18241.02</v>
      </c>
      <c r="H155" s="210"/>
    </row>
    <row r="156" spans="1:8" ht="15.75" outlineLevel="1" x14ac:dyDescent="0.25">
      <c r="A156" s="336"/>
      <c r="B156" s="309"/>
      <c r="C156" s="309"/>
      <c r="D156" s="270" t="s">
        <v>22</v>
      </c>
      <c r="E156" s="71">
        <v>0</v>
      </c>
      <c r="F156" s="71">
        <v>0</v>
      </c>
      <c r="G156" s="71">
        <v>0</v>
      </c>
      <c r="H156" s="210"/>
    </row>
    <row r="157" spans="1:8" ht="18.75" customHeight="1" outlineLevel="1" x14ac:dyDescent="0.25">
      <c r="A157" s="340"/>
      <c r="B157" s="309" t="s">
        <v>186</v>
      </c>
      <c r="C157" s="309" t="s">
        <v>396</v>
      </c>
      <c r="D157" s="271" t="s">
        <v>23</v>
      </c>
      <c r="E157" s="69">
        <f>E158+E160</f>
        <v>42493.131399999998</v>
      </c>
      <c r="F157" s="69">
        <f>F158+F160</f>
        <v>42493.131399999998</v>
      </c>
      <c r="G157" s="69">
        <f>G158+G160</f>
        <v>42493.131399999998</v>
      </c>
      <c r="H157" s="210"/>
    </row>
    <row r="158" spans="1:8" ht="18.75" customHeight="1" outlineLevel="1" x14ac:dyDescent="0.25">
      <c r="A158" s="340"/>
      <c r="B158" s="309"/>
      <c r="C158" s="309"/>
      <c r="D158" s="270" t="s">
        <v>21</v>
      </c>
      <c r="E158" s="71">
        <f>E159</f>
        <v>42493.131399999998</v>
      </c>
      <c r="F158" s="71">
        <f t="shared" ref="F158:G158" si="10">F159</f>
        <v>42493.131399999998</v>
      </c>
      <c r="G158" s="71">
        <f t="shared" si="10"/>
        <v>42493.131399999998</v>
      </c>
      <c r="H158" s="210"/>
    </row>
    <row r="159" spans="1:8" ht="15.75" outlineLevel="1" x14ac:dyDescent="0.25">
      <c r="A159" s="340"/>
      <c r="B159" s="309"/>
      <c r="C159" s="309"/>
      <c r="D159" s="274" t="s">
        <v>66</v>
      </c>
      <c r="E159" s="163">
        <f>E163+E175+E179</f>
        <v>42493.131399999998</v>
      </c>
      <c r="F159" s="163">
        <f>F163+F175+F179</f>
        <v>42493.131399999998</v>
      </c>
      <c r="G159" s="163">
        <f>G163+G175+G179</f>
        <v>42493.131399999998</v>
      </c>
      <c r="H159" s="210"/>
    </row>
    <row r="160" spans="1:8" ht="15.75" outlineLevel="1" x14ac:dyDescent="0.25">
      <c r="A160" s="340"/>
      <c r="B160" s="309"/>
      <c r="C160" s="309"/>
      <c r="D160" s="270" t="s">
        <v>22</v>
      </c>
      <c r="E160" s="71">
        <f>E164+E180</f>
        <v>0</v>
      </c>
      <c r="F160" s="71">
        <f>F164+F180</f>
        <v>0</v>
      </c>
      <c r="G160" s="71">
        <f>G164+G180</f>
        <v>0</v>
      </c>
      <c r="H160" s="210"/>
    </row>
    <row r="161" spans="1:8" ht="18.75" customHeight="1" outlineLevel="1" x14ac:dyDescent="0.25">
      <c r="A161" s="335"/>
      <c r="B161" s="309" t="s">
        <v>187</v>
      </c>
      <c r="C161" s="338" t="s">
        <v>397</v>
      </c>
      <c r="D161" s="294" t="s">
        <v>23</v>
      </c>
      <c r="E161" s="69">
        <f>E162</f>
        <v>16737.171699999999</v>
      </c>
      <c r="F161" s="69">
        <f>F162</f>
        <v>16737.171699999999</v>
      </c>
      <c r="G161" s="69">
        <f>G162</f>
        <v>16737.171699999999</v>
      </c>
      <c r="H161" s="210"/>
    </row>
    <row r="162" spans="1:8" ht="15.75" outlineLevel="1" x14ac:dyDescent="0.25">
      <c r="A162" s="336"/>
      <c r="B162" s="309"/>
      <c r="C162" s="338"/>
      <c r="D162" s="270" t="s">
        <v>21</v>
      </c>
      <c r="E162" s="71">
        <f t="shared" ref="E162:G163" si="11">E166+E170</f>
        <v>16737.171699999999</v>
      </c>
      <c r="F162" s="71">
        <f t="shared" si="11"/>
        <v>16737.171699999999</v>
      </c>
      <c r="G162" s="71">
        <f t="shared" si="11"/>
        <v>16737.171699999999</v>
      </c>
      <c r="H162" s="210"/>
    </row>
    <row r="163" spans="1:8" ht="15.75" outlineLevel="1" x14ac:dyDescent="0.25">
      <c r="A163" s="336"/>
      <c r="B163" s="309"/>
      <c r="C163" s="338"/>
      <c r="D163" s="274" t="s">
        <v>66</v>
      </c>
      <c r="E163" s="163">
        <f>E167+E171</f>
        <v>16737.171699999999</v>
      </c>
      <c r="F163" s="163">
        <f>F167+F171</f>
        <v>16737.171699999999</v>
      </c>
      <c r="G163" s="163">
        <f t="shared" si="11"/>
        <v>16737.171699999999</v>
      </c>
      <c r="H163" s="210"/>
    </row>
    <row r="164" spans="1:8" ht="15.75" outlineLevel="1" x14ac:dyDescent="0.25">
      <c r="A164" s="337"/>
      <c r="B164" s="309"/>
      <c r="C164" s="338"/>
      <c r="D164" s="270" t="s">
        <v>22</v>
      </c>
      <c r="E164" s="163">
        <f>E168+E172</f>
        <v>0</v>
      </c>
      <c r="F164" s="163">
        <f>F168+F172</f>
        <v>0</v>
      </c>
      <c r="G164" s="71">
        <f>G168+G172</f>
        <v>0</v>
      </c>
      <c r="H164" s="210"/>
    </row>
    <row r="165" spans="1:8" ht="18.75" customHeight="1" outlineLevel="1" x14ac:dyDescent="0.25">
      <c r="A165" s="332">
        <v>27</v>
      </c>
      <c r="B165" s="309" t="s">
        <v>188</v>
      </c>
      <c r="C165" s="309" t="s">
        <v>200</v>
      </c>
      <c r="D165" s="271" t="s">
        <v>23</v>
      </c>
      <c r="E165" s="69">
        <f>E166+E168</f>
        <v>4200</v>
      </c>
      <c r="F165" s="69">
        <f>F166+F168</f>
        <v>4200</v>
      </c>
      <c r="G165" s="69">
        <f>G166+G168</f>
        <v>4200</v>
      </c>
      <c r="H165" s="210"/>
    </row>
    <row r="166" spans="1:8" ht="15.75" outlineLevel="1" x14ac:dyDescent="0.25">
      <c r="A166" s="333"/>
      <c r="B166" s="309"/>
      <c r="C166" s="309"/>
      <c r="D166" s="270" t="s">
        <v>21</v>
      </c>
      <c r="E166" s="71">
        <f>E167</f>
        <v>4200</v>
      </c>
      <c r="F166" s="71">
        <f>F167</f>
        <v>4200</v>
      </c>
      <c r="G166" s="71">
        <f>G167</f>
        <v>4200</v>
      </c>
      <c r="H166" s="210"/>
    </row>
    <row r="167" spans="1:8" ht="15.75" outlineLevel="1" x14ac:dyDescent="0.25">
      <c r="A167" s="333"/>
      <c r="B167" s="309"/>
      <c r="C167" s="309"/>
      <c r="D167" s="274" t="s">
        <v>66</v>
      </c>
      <c r="E167" s="163">
        <v>4200</v>
      </c>
      <c r="F167" s="163">
        <v>4200</v>
      </c>
      <c r="G167" s="163">
        <v>4200</v>
      </c>
      <c r="H167" s="210"/>
    </row>
    <row r="168" spans="1:8" ht="15.75" outlineLevel="1" x14ac:dyDescent="0.25">
      <c r="A168" s="334"/>
      <c r="B168" s="309"/>
      <c r="C168" s="309"/>
      <c r="D168" s="270" t="s">
        <v>22</v>
      </c>
      <c r="E168" s="71">
        <v>0</v>
      </c>
      <c r="F168" s="71">
        <v>0</v>
      </c>
      <c r="G168" s="71">
        <v>0</v>
      </c>
      <c r="H168" s="210"/>
    </row>
    <row r="169" spans="1:8" ht="18.75" customHeight="1" outlineLevel="1" x14ac:dyDescent="0.25">
      <c r="A169" s="335">
        <v>28</v>
      </c>
      <c r="B169" s="309" t="s">
        <v>189</v>
      </c>
      <c r="C169" s="309" t="s">
        <v>158</v>
      </c>
      <c r="D169" s="271" t="s">
        <v>23</v>
      </c>
      <c r="E169" s="69">
        <f>E170+E172</f>
        <v>12537.171699999999</v>
      </c>
      <c r="F169" s="69">
        <f>F170+F172</f>
        <v>12537.171699999999</v>
      </c>
      <c r="G169" s="69">
        <f>G170+G172</f>
        <v>12537.171699999999</v>
      </c>
      <c r="H169" s="210"/>
    </row>
    <row r="170" spans="1:8" ht="15.75" outlineLevel="1" x14ac:dyDescent="0.25">
      <c r="A170" s="336"/>
      <c r="B170" s="309"/>
      <c r="C170" s="309"/>
      <c r="D170" s="270" t="s">
        <v>21</v>
      </c>
      <c r="E170" s="71">
        <f>E171</f>
        <v>12537.171699999999</v>
      </c>
      <c r="F170" s="71">
        <f>F171</f>
        <v>12537.171699999999</v>
      </c>
      <c r="G170" s="71">
        <f>G171</f>
        <v>12537.171699999999</v>
      </c>
      <c r="H170" s="210"/>
    </row>
    <row r="171" spans="1:8" ht="15.75" outlineLevel="1" x14ac:dyDescent="0.25">
      <c r="A171" s="336"/>
      <c r="B171" s="309"/>
      <c r="C171" s="309"/>
      <c r="D171" s="274" t="s">
        <v>66</v>
      </c>
      <c r="E171" s="163">
        <v>12537.171699999999</v>
      </c>
      <c r="F171" s="163">
        <v>12537.171699999999</v>
      </c>
      <c r="G171" s="163">
        <v>12537.171699999999</v>
      </c>
      <c r="H171" s="210"/>
    </row>
    <row r="172" spans="1:8" ht="17.25" customHeight="1" outlineLevel="1" x14ac:dyDescent="0.25">
      <c r="A172" s="337"/>
      <c r="B172" s="309"/>
      <c r="C172" s="309"/>
      <c r="D172" s="270" t="s">
        <v>22</v>
      </c>
      <c r="E172" s="71">
        <v>0</v>
      </c>
      <c r="F172" s="71">
        <v>0</v>
      </c>
      <c r="G172" s="71">
        <v>0</v>
      </c>
      <c r="H172" s="210"/>
    </row>
    <row r="173" spans="1:8" ht="18.75" customHeight="1" outlineLevel="1" x14ac:dyDescent="0.25">
      <c r="A173" s="335">
        <v>29</v>
      </c>
      <c r="B173" s="309" t="s">
        <v>368</v>
      </c>
      <c r="C173" s="338" t="s">
        <v>398</v>
      </c>
      <c r="D173" s="271" t="s">
        <v>23</v>
      </c>
      <c r="E173" s="69">
        <f>E174+E176</f>
        <v>4716.1616999999997</v>
      </c>
      <c r="F173" s="69">
        <f>F174+F176</f>
        <v>4716.1616999999997</v>
      </c>
      <c r="G173" s="69">
        <f>G174+G176</f>
        <v>4716.1616999999997</v>
      </c>
      <c r="H173" s="210"/>
    </row>
    <row r="174" spans="1:8" ht="15.75" outlineLevel="1" x14ac:dyDescent="0.25">
      <c r="A174" s="336"/>
      <c r="B174" s="309"/>
      <c r="C174" s="338"/>
      <c r="D174" s="270" t="s">
        <v>21</v>
      </c>
      <c r="E174" s="71">
        <f>E175</f>
        <v>4716.1616999999997</v>
      </c>
      <c r="F174" s="71">
        <f>F175</f>
        <v>4716.1616999999997</v>
      </c>
      <c r="G174" s="71">
        <f>G175</f>
        <v>4716.1616999999997</v>
      </c>
      <c r="H174" s="210"/>
    </row>
    <row r="175" spans="1:8" ht="15.75" outlineLevel="1" x14ac:dyDescent="0.25">
      <c r="A175" s="336"/>
      <c r="B175" s="309"/>
      <c r="C175" s="338"/>
      <c r="D175" s="274" t="s">
        <v>66</v>
      </c>
      <c r="E175" s="163">
        <v>4716.1616999999997</v>
      </c>
      <c r="F175" s="163">
        <v>4716.1616999999997</v>
      </c>
      <c r="G175" s="163">
        <v>4716.1616999999997</v>
      </c>
      <c r="H175" s="210"/>
    </row>
    <row r="176" spans="1:8" ht="15.75" outlineLevel="1" x14ac:dyDescent="0.25">
      <c r="A176" s="337"/>
      <c r="B176" s="309"/>
      <c r="C176" s="338"/>
      <c r="D176" s="270" t="s">
        <v>22</v>
      </c>
      <c r="E176" s="163">
        <v>0</v>
      </c>
      <c r="F176" s="163">
        <v>0</v>
      </c>
      <c r="G176" s="71">
        <v>0</v>
      </c>
      <c r="H176" s="210"/>
    </row>
    <row r="177" spans="1:8" ht="18.75" customHeight="1" outlineLevel="1" x14ac:dyDescent="0.25">
      <c r="A177" s="335">
        <v>30</v>
      </c>
      <c r="B177" s="309" t="s">
        <v>369</v>
      </c>
      <c r="C177" s="338" t="s">
        <v>399</v>
      </c>
      <c r="D177" s="271" t="s">
        <v>23</v>
      </c>
      <c r="E177" s="69">
        <f>E178+E180</f>
        <v>21039.798000000003</v>
      </c>
      <c r="F177" s="69">
        <f>F178+F180</f>
        <v>21039.798000000003</v>
      </c>
      <c r="G177" s="69">
        <f>G178+G180</f>
        <v>21039.798000000003</v>
      </c>
      <c r="H177" s="210"/>
    </row>
    <row r="178" spans="1:8" ht="15.75" outlineLevel="1" x14ac:dyDescent="0.25">
      <c r="A178" s="336"/>
      <c r="B178" s="309"/>
      <c r="C178" s="338"/>
      <c r="D178" s="270" t="s">
        <v>21</v>
      </c>
      <c r="E178" s="71">
        <f>E179</f>
        <v>21039.798000000003</v>
      </c>
      <c r="F178" s="71">
        <f>F179</f>
        <v>21039.798000000003</v>
      </c>
      <c r="G178" s="71">
        <f>G179</f>
        <v>21039.798000000003</v>
      </c>
      <c r="H178" s="210"/>
    </row>
    <row r="179" spans="1:8" ht="15.75" outlineLevel="1" x14ac:dyDescent="0.25">
      <c r="A179" s="336"/>
      <c r="B179" s="309"/>
      <c r="C179" s="338"/>
      <c r="D179" s="274" t="s">
        <v>66</v>
      </c>
      <c r="E179" s="163">
        <v>21039.798000000003</v>
      </c>
      <c r="F179" s="163">
        <v>21039.798000000003</v>
      </c>
      <c r="G179" s="163">
        <v>21039.798000000003</v>
      </c>
      <c r="H179" s="210"/>
    </row>
    <row r="180" spans="1:8" ht="15.75" outlineLevel="1" x14ac:dyDescent="0.25">
      <c r="A180" s="337"/>
      <c r="B180" s="309"/>
      <c r="C180" s="338"/>
      <c r="D180" s="270" t="s">
        <v>22</v>
      </c>
      <c r="E180" s="163">
        <f t="shared" ref="E180:G180" si="12">E184</f>
        <v>0</v>
      </c>
      <c r="F180" s="163">
        <f t="shared" si="12"/>
        <v>0</v>
      </c>
      <c r="G180" s="71">
        <f t="shared" si="12"/>
        <v>0</v>
      </c>
      <c r="H180" s="210"/>
    </row>
    <row r="181" spans="1:8" ht="18.75" customHeight="1" outlineLevel="1" x14ac:dyDescent="0.25">
      <c r="A181" s="335">
        <v>31</v>
      </c>
      <c r="B181" s="309" t="s">
        <v>370</v>
      </c>
      <c r="C181" s="309" t="s">
        <v>502</v>
      </c>
      <c r="D181" s="271" t="s">
        <v>23</v>
      </c>
      <c r="E181" s="69">
        <f>E182+E184</f>
        <v>0</v>
      </c>
      <c r="F181" s="69">
        <f>F182+F184</f>
        <v>65.528000000000006</v>
      </c>
      <c r="G181" s="69">
        <f>G182+G184</f>
        <v>65.528000000000006</v>
      </c>
      <c r="H181" s="210"/>
    </row>
    <row r="182" spans="1:8" ht="15.75" outlineLevel="1" x14ac:dyDescent="0.25">
      <c r="A182" s="336"/>
      <c r="B182" s="309"/>
      <c r="C182" s="309"/>
      <c r="D182" s="270" t="s">
        <v>21</v>
      </c>
      <c r="E182" s="71">
        <f>E183</f>
        <v>0</v>
      </c>
      <c r="F182" s="71">
        <f>F183</f>
        <v>65.528000000000006</v>
      </c>
      <c r="G182" s="71">
        <f>G183</f>
        <v>65.528000000000006</v>
      </c>
      <c r="H182" s="210"/>
    </row>
    <row r="183" spans="1:8" ht="15.75" outlineLevel="1" x14ac:dyDescent="0.25">
      <c r="A183" s="336"/>
      <c r="B183" s="309"/>
      <c r="C183" s="309"/>
      <c r="D183" s="274" t="s">
        <v>66</v>
      </c>
      <c r="E183" s="163">
        <v>0</v>
      </c>
      <c r="F183" s="163">
        <v>65.528000000000006</v>
      </c>
      <c r="G183" s="163">
        <v>65.528000000000006</v>
      </c>
      <c r="H183" s="210"/>
    </row>
    <row r="184" spans="1:8" ht="86.25" customHeight="1" outlineLevel="1" x14ac:dyDescent="0.25">
      <c r="A184" s="337"/>
      <c r="B184" s="309"/>
      <c r="C184" s="309"/>
      <c r="D184" s="270" t="s">
        <v>22</v>
      </c>
      <c r="E184" s="71">
        <v>0</v>
      </c>
      <c r="F184" s="71">
        <v>0</v>
      </c>
      <c r="G184" s="71">
        <v>0</v>
      </c>
      <c r="H184" s="210"/>
    </row>
    <row r="185" spans="1:8" x14ac:dyDescent="0.3">
      <c r="B185" s="53"/>
      <c r="C185" s="53"/>
      <c r="D185" s="54"/>
      <c r="E185" s="55"/>
      <c r="F185" s="55"/>
      <c r="G185" s="87"/>
    </row>
    <row r="186" spans="1:8" x14ac:dyDescent="0.3">
      <c r="B186" s="182" t="s">
        <v>304</v>
      </c>
      <c r="C186" s="53"/>
      <c r="D186" s="54"/>
      <c r="E186" s="55"/>
      <c r="F186" s="55"/>
      <c r="G186" s="87"/>
    </row>
    <row r="187" spans="1:8" x14ac:dyDescent="0.3">
      <c r="B187" s="53"/>
      <c r="C187" s="53"/>
      <c r="D187" s="54"/>
      <c r="E187" s="55"/>
      <c r="F187" s="55"/>
      <c r="G187" s="87"/>
    </row>
    <row r="188" spans="1:8" x14ac:dyDescent="0.3">
      <c r="C188" s="56"/>
      <c r="D188" s="56"/>
    </row>
    <row r="189" spans="1:8" x14ac:dyDescent="0.3">
      <c r="B189" s="178"/>
      <c r="C189" s="177"/>
      <c r="D189" s="179"/>
      <c r="E189" s="180"/>
      <c r="F189" s="180"/>
      <c r="G189" s="180"/>
    </row>
    <row r="190" spans="1:8" x14ac:dyDescent="0.3">
      <c r="B190" s="24"/>
    </row>
  </sheetData>
  <mergeCells count="132">
    <mergeCell ref="A181:A184"/>
    <mergeCell ref="B145:B148"/>
    <mergeCell ref="C145:C148"/>
    <mergeCell ref="B149:B152"/>
    <mergeCell ref="C149:C152"/>
    <mergeCell ref="B153:B156"/>
    <mergeCell ref="C153:C156"/>
    <mergeCell ref="B157:B160"/>
    <mergeCell ref="C157:C160"/>
    <mergeCell ref="B181:B184"/>
    <mergeCell ref="C181:C184"/>
    <mergeCell ref="B165:B168"/>
    <mergeCell ref="C165:C168"/>
    <mergeCell ref="A145:A148"/>
    <mergeCell ref="A149:A152"/>
    <mergeCell ref="A153:A156"/>
    <mergeCell ref="A157:A160"/>
    <mergeCell ref="A173:A176"/>
    <mergeCell ref="B173:B176"/>
    <mergeCell ref="C173:C176"/>
    <mergeCell ref="A177:A180"/>
    <mergeCell ref="B177:B180"/>
    <mergeCell ref="C177:C180"/>
    <mergeCell ref="A161:A164"/>
    <mergeCell ref="B74:B77"/>
    <mergeCell ref="C74:C77"/>
    <mergeCell ref="B78:B81"/>
    <mergeCell ref="C78:C81"/>
    <mergeCell ref="B50:B53"/>
    <mergeCell ref="C50:C53"/>
    <mergeCell ref="C40:C45"/>
    <mergeCell ref="B40:B45"/>
    <mergeCell ref="B54:B57"/>
    <mergeCell ref="C54:C57"/>
    <mergeCell ref="B58:B61"/>
    <mergeCell ref="C58:C61"/>
    <mergeCell ref="B62:B65"/>
    <mergeCell ref="C62:C65"/>
    <mergeCell ref="B66:B69"/>
    <mergeCell ref="C66:C69"/>
    <mergeCell ref="B46:B49"/>
    <mergeCell ref="C46:C49"/>
    <mergeCell ref="C28:C31"/>
    <mergeCell ref="B32:B35"/>
    <mergeCell ref="C32:C35"/>
    <mergeCell ref="C36:C39"/>
    <mergeCell ref="B36:B39"/>
    <mergeCell ref="B70:B73"/>
    <mergeCell ref="C70:C73"/>
    <mergeCell ref="A24:A27"/>
    <mergeCell ref="A28:A31"/>
    <mergeCell ref="B24:B27"/>
    <mergeCell ref="C24:C27"/>
    <mergeCell ref="B28:B31"/>
    <mergeCell ref="B2:G2"/>
    <mergeCell ref="B4:B5"/>
    <mergeCell ref="C4:C5"/>
    <mergeCell ref="D4:D5"/>
    <mergeCell ref="E4:G4"/>
    <mergeCell ref="B7:B14"/>
    <mergeCell ref="C7:C14"/>
    <mergeCell ref="B20:B23"/>
    <mergeCell ref="C20:C23"/>
    <mergeCell ref="B15:B19"/>
    <mergeCell ref="C15:C19"/>
    <mergeCell ref="A4:A5"/>
    <mergeCell ref="A117:A120"/>
    <mergeCell ref="A125:A128"/>
    <mergeCell ref="A129:A132"/>
    <mergeCell ref="A101:A104"/>
    <mergeCell ref="A105:A108"/>
    <mergeCell ref="A109:A112"/>
    <mergeCell ref="A113:A116"/>
    <mergeCell ref="A97:A100"/>
    <mergeCell ref="A54:A57"/>
    <mergeCell ref="A58:A61"/>
    <mergeCell ref="A62:A65"/>
    <mergeCell ref="A70:A73"/>
    <mergeCell ref="A121:A124"/>
    <mergeCell ref="A74:A77"/>
    <mergeCell ref="A32:A35"/>
    <mergeCell ref="A36:A39"/>
    <mergeCell ref="A40:A45"/>
    <mergeCell ref="A46:A49"/>
    <mergeCell ref="A66:A69"/>
    <mergeCell ref="A50:A53"/>
    <mergeCell ref="A7:A14"/>
    <mergeCell ref="A15:A19"/>
    <mergeCell ref="A20:A23"/>
    <mergeCell ref="A78:A81"/>
    <mergeCell ref="A82:A85"/>
    <mergeCell ref="A86:A89"/>
    <mergeCell ref="A90:A96"/>
    <mergeCell ref="A141:A144"/>
    <mergeCell ref="B82:B85"/>
    <mergeCell ref="C82:C85"/>
    <mergeCell ref="B86:B89"/>
    <mergeCell ref="C86:C89"/>
    <mergeCell ref="B90:B96"/>
    <mergeCell ref="C90:C96"/>
    <mergeCell ref="B133:B136"/>
    <mergeCell ref="C133:C136"/>
    <mergeCell ref="B141:B144"/>
    <mergeCell ref="C141:C144"/>
    <mergeCell ref="B101:B104"/>
    <mergeCell ref="C101:C104"/>
    <mergeCell ref="B129:B132"/>
    <mergeCell ref="A137:A140"/>
    <mergeCell ref="B137:B140"/>
    <mergeCell ref="C137:C140"/>
    <mergeCell ref="C129:C132"/>
    <mergeCell ref="B109:B112"/>
    <mergeCell ref="C109:C112"/>
    <mergeCell ref="B97:B100"/>
    <mergeCell ref="C97:C100"/>
    <mergeCell ref="B105:B108"/>
    <mergeCell ref="C105:C108"/>
    <mergeCell ref="B121:B124"/>
    <mergeCell ref="C121:C124"/>
    <mergeCell ref="A165:A168"/>
    <mergeCell ref="A169:A172"/>
    <mergeCell ref="B169:B172"/>
    <mergeCell ref="C169:C172"/>
    <mergeCell ref="B161:B164"/>
    <mergeCell ref="C161:C164"/>
    <mergeCell ref="B113:B116"/>
    <mergeCell ref="C113:C116"/>
    <mergeCell ref="B117:B120"/>
    <mergeCell ref="C117:C120"/>
    <mergeCell ref="B125:B128"/>
    <mergeCell ref="C125:C128"/>
    <mergeCell ref="A133:A136"/>
  </mergeCells>
  <pageMargins left="0.39370078740157483" right="0.31496062992125984" top="0.51181102362204722" bottom="0.31496062992125984" header="0.31496062992125984" footer="0.31496062992125984"/>
  <pageSetup paperSize="9" scale="65" fitToHeight="0" orientation="landscape" r:id="rId1"/>
  <rowBreaks count="4" manualBreakCount="4">
    <brk id="31" max="6" man="1"/>
    <brk id="73" max="6" man="1"/>
    <brk id="112" max="6" man="1"/>
    <brk id="148"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3"/>
  <sheetViews>
    <sheetView view="pageBreakPreview" topLeftCell="A148" zoomScale="90" zoomScaleNormal="80" zoomScaleSheetLayoutView="90" workbookViewId="0">
      <selection activeCell="A70" sqref="A70:A73"/>
    </sheetView>
  </sheetViews>
  <sheetFormatPr defaultRowHeight="18.75" outlineLevelRow="1" x14ac:dyDescent="0.25"/>
  <cols>
    <col min="1" max="1" width="41.42578125" style="4" customWidth="1"/>
    <col min="2" max="2" width="27.7109375" style="4" customWidth="1"/>
    <col min="3" max="3" width="27.42578125" style="4" customWidth="1"/>
    <col min="4" max="4" width="15.28515625" style="4" customWidth="1"/>
    <col min="5" max="5" width="15.140625" style="4" customWidth="1"/>
    <col min="6" max="6" width="17.140625" style="4" customWidth="1"/>
    <col min="7" max="7" width="9.28515625" style="92" customWidth="1"/>
    <col min="8" max="8" width="9.140625" style="2"/>
    <col min="9" max="9" width="19.42578125" style="30" customWidth="1"/>
    <col min="10" max="10" width="25.28515625" style="3" customWidth="1"/>
    <col min="11" max="12" width="9.140625" style="1"/>
    <col min="13" max="14" width="9.140625" style="4"/>
    <col min="15" max="15" width="9.140625" style="29"/>
    <col min="16" max="16384" width="9.140625" style="4"/>
  </cols>
  <sheetData>
    <row r="1" spans="1:9" x14ac:dyDescent="0.3">
      <c r="A1" s="387" t="s">
        <v>209</v>
      </c>
      <c r="B1" s="387"/>
      <c r="C1" s="387"/>
      <c r="D1" s="387"/>
      <c r="E1" s="387"/>
    </row>
    <row r="2" spans="1:9" ht="60" customHeight="1" x14ac:dyDescent="0.25">
      <c r="A2" s="299" t="s">
        <v>356</v>
      </c>
      <c r="B2" s="299"/>
      <c r="C2" s="299"/>
      <c r="D2" s="299"/>
      <c r="E2" s="299"/>
    </row>
    <row r="3" spans="1:9" ht="18.75" customHeight="1" x14ac:dyDescent="0.25">
      <c r="A3" s="150" t="s">
        <v>210</v>
      </c>
      <c r="B3" s="184"/>
      <c r="C3" s="184"/>
      <c r="D3" s="388" t="s">
        <v>211</v>
      </c>
      <c r="E3" s="388"/>
    </row>
    <row r="4" spans="1:9" ht="18.75" customHeight="1" x14ac:dyDescent="0.25">
      <c r="A4" s="389" t="s">
        <v>212</v>
      </c>
      <c r="B4" s="390" t="s">
        <v>213</v>
      </c>
      <c r="C4" s="389" t="s">
        <v>214</v>
      </c>
      <c r="D4" s="390" t="s">
        <v>28</v>
      </c>
      <c r="E4" s="390" t="s">
        <v>25</v>
      </c>
    </row>
    <row r="5" spans="1:9" ht="75" customHeight="1" x14ac:dyDescent="0.35">
      <c r="A5" s="389"/>
      <c r="B5" s="391"/>
      <c r="C5" s="389"/>
      <c r="D5" s="391"/>
      <c r="E5" s="391"/>
      <c r="F5" s="85" t="s">
        <v>237</v>
      </c>
    </row>
    <row r="6" spans="1:9" x14ac:dyDescent="0.25">
      <c r="A6" s="149">
        <v>1</v>
      </c>
      <c r="B6" s="149">
        <v>2</v>
      </c>
      <c r="C6" s="149">
        <v>3</v>
      </c>
      <c r="D6" s="149">
        <v>4</v>
      </c>
      <c r="E6" s="149">
        <v>5</v>
      </c>
      <c r="F6" s="5"/>
    </row>
    <row r="7" spans="1:9" x14ac:dyDescent="0.25">
      <c r="A7" s="356" t="s">
        <v>72</v>
      </c>
      <c r="B7" s="356"/>
      <c r="C7" s="62" t="s">
        <v>23</v>
      </c>
      <c r="D7" s="63">
        <f>D8+D9+D10</f>
        <v>2600074.8380499999</v>
      </c>
      <c r="E7" s="63">
        <f>E8+E9+E10</f>
        <v>1911742.4781599997</v>
      </c>
      <c r="F7" s="202">
        <v>1347606008.79</v>
      </c>
      <c r="G7" s="92">
        <f>E7/D7*100</f>
        <v>73.526440477142785</v>
      </c>
    </row>
    <row r="8" spans="1:9" ht="31.5" x14ac:dyDescent="0.25">
      <c r="A8" s="357"/>
      <c r="B8" s="357"/>
      <c r="C8" s="62" t="s">
        <v>215</v>
      </c>
      <c r="D8" s="63">
        <f>D12</f>
        <v>683095</v>
      </c>
      <c r="E8" s="63">
        <f>E12</f>
        <v>683095</v>
      </c>
      <c r="F8" s="5"/>
      <c r="G8" s="92">
        <f t="shared" ref="G8:G65" si="0">E8/D8*100</f>
        <v>100</v>
      </c>
    </row>
    <row r="9" spans="1:9" ht="31.5" customHeight="1" x14ac:dyDescent="0.25">
      <c r="A9" s="357"/>
      <c r="B9" s="357"/>
      <c r="C9" s="62" t="s">
        <v>216</v>
      </c>
      <c r="D9" s="63">
        <f>D13+D14+D15+D16</f>
        <v>772229.8380499999</v>
      </c>
      <c r="E9" s="63">
        <f>E13+E14+E15+E16</f>
        <v>664511.00815999985</v>
      </c>
      <c r="F9" s="83">
        <f>E9+E8</f>
        <v>1347606.0081599997</v>
      </c>
      <c r="G9" s="92">
        <f t="shared" si="0"/>
        <v>86.050936575824792</v>
      </c>
    </row>
    <row r="10" spans="1:9" ht="31.5" customHeight="1" x14ac:dyDescent="0.25">
      <c r="A10" s="357"/>
      <c r="B10" s="358"/>
      <c r="C10" s="65" t="s">
        <v>221</v>
      </c>
      <c r="D10" s="63">
        <f>D17</f>
        <v>1144750</v>
      </c>
      <c r="E10" s="63">
        <f>E17</f>
        <v>564136.47</v>
      </c>
      <c r="F10" s="83"/>
      <c r="I10" s="1"/>
    </row>
    <row r="11" spans="1:9" ht="22.5" customHeight="1" x14ac:dyDescent="0.25">
      <c r="A11" s="357"/>
      <c r="B11" s="353" t="s">
        <v>217</v>
      </c>
      <c r="C11" s="70" t="s">
        <v>23</v>
      </c>
      <c r="D11" s="76">
        <f>SUM(D12:D13)</f>
        <v>1343746.02874</v>
      </c>
      <c r="E11" s="76">
        <f>SUM(E12:E13)</f>
        <v>1266013.5993999999</v>
      </c>
      <c r="F11" s="83"/>
    </row>
    <row r="12" spans="1:9" ht="18.75" customHeight="1" x14ac:dyDescent="0.25">
      <c r="A12" s="357"/>
      <c r="B12" s="354"/>
      <c r="C12" s="70" t="s">
        <v>24</v>
      </c>
      <c r="D12" s="76">
        <f>D39+D97+D130</f>
        <v>683095</v>
      </c>
      <c r="E12" s="76">
        <f>E39+E97+E130</f>
        <v>683095</v>
      </c>
      <c r="F12" s="88">
        <f>D8+D9</f>
        <v>1455324.8380499999</v>
      </c>
      <c r="G12" s="92">
        <f t="shared" si="0"/>
        <v>100</v>
      </c>
      <c r="I12" s="1"/>
    </row>
    <row r="13" spans="1:9" ht="19.5" customHeight="1" x14ac:dyDescent="0.25">
      <c r="A13" s="357"/>
      <c r="B13" s="355"/>
      <c r="C13" s="70" t="s">
        <v>21</v>
      </c>
      <c r="D13" s="76">
        <f>D18+D43+D83+D98+D131</f>
        <v>660651.02873999998</v>
      </c>
      <c r="E13" s="76">
        <f>E18+E43+E83+E98+E131</f>
        <v>582918.59939999995</v>
      </c>
      <c r="F13" s="66"/>
      <c r="G13" s="92">
        <f t="shared" si="0"/>
        <v>88.233965292046534</v>
      </c>
    </row>
    <row r="14" spans="1:9" ht="32.25" customHeight="1" x14ac:dyDescent="0.25">
      <c r="A14" s="357"/>
      <c r="B14" s="62" t="s">
        <v>112</v>
      </c>
      <c r="C14" s="70" t="s">
        <v>331</v>
      </c>
      <c r="D14" s="76">
        <f>D100</f>
        <v>35114.534499999994</v>
      </c>
      <c r="E14" s="76">
        <f>E100</f>
        <v>34103.501109999997</v>
      </c>
      <c r="G14" s="92">
        <f t="shared" si="0"/>
        <v>97.120755253070499</v>
      </c>
      <c r="I14" s="1"/>
    </row>
    <row r="15" spans="1:9" ht="67.5" customHeight="1" x14ac:dyDescent="0.25">
      <c r="A15" s="357"/>
      <c r="B15" s="62" t="s">
        <v>218</v>
      </c>
      <c r="C15" s="70" t="s">
        <v>331</v>
      </c>
      <c r="D15" s="76">
        <f>D126</f>
        <v>9089.4585000000006</v>
      </c>
      <c r="E15" s="76">
        <f>E126</f>
        <v>8739.7436500000003</v>
      </c>
      <c r="G15" s="92">
        <f t="shared" si="0"/>
        <v>96.152522727288982</v>
      </c>
    </row>
    <row r="16" spans="1:9" ht="34.5" customHeight="1" x14ac:dyDescent="0.25">
      <c r="A16" s="357"/>
      <c r="B16" s="62" t="s">
        <v>219</v>
      </c>
      <c r="C16" s="70" t="s">
        <v>331</v>
      </c>
      <c r="D16" s="76">
        <f>D99+D44</f>
        <v>67374.816309999995</v>
      </c>
      <c r="E16" s="76">
        <f>E99+E44</f>
        <v>38749.164000000004</v>
      </c>
      <c r="G16" s="92">
        <f t="shared" si="0"/>
        <v>57.512830642402399</v>
      </c>
    </row>
    <row r="17" spans="1:9" ht="31.5" customHeight="1" x14ac:dyDescent="0.25">
      <c r="A17" s="358"/>
      <c r="B17" s="62" t="s">
        <v>220</v>
      </c>
      <c r="C17" s="70" t="s">
        <v>333</v>
      </c>
      <c r="D17" s="76">
        <f>D45</f>
        <v>1144750</v>
      </c>
      <c r="E17" s="76">
        <f>E45</f>
        <v>564136.47</v>
      </c>
      <c r="G17" s="92">
        <f t="shared" si="0"/>
        <v>49.28032059401616</v>
      </c>
    </row>
    <row r="18" spans="1:9" ht="18.75" customHeight="1" x14ac:dyDescent="0.25">
      <c r="A18" s="366" t="s">
        <v>130</v>
      </c>
      <c r="B18" s="353" t="s">
        <v>217</v>
      </c>
      <c r="C18" s="65" t="s">
        <v>23</v>
      </c>
      <c r="D18" s="68">
        <f>D19</f>
        <v>2024.95</v>
      </c>
      <c r="E18" s="68">
        <f>E19</f>
        <v>967.46500000000003</v>
      </c>
      <c r="F18" s="84">
        <v>967465</v>
      </c>
      <c r="G18" s="92">
        <f t="shared" si="0"/>
        <v>47.777229067384383</v>
      </c>
    </row>
    <row r="19" spans="1:9" ht="31.5" x14ac:dyDescent="0.25">
      <c r="A19" s="367"/>
      <c r="B19" s="354"/>
      <c r="C19" s="65" t="s">
        <v>21</v>
      </c>
      <c r="D19" s="68">
        <f>D21+D35</f>
        <v>2024.95</v>
      </c>
      <c r="E19" s="68">
        <f>E21+E35</f>
        <v>967.46500000000003</v>
      </c>
      <c r="G19" s="92">
        <f t="shared" si="0"/>
        <v>47.777229067384383</v>
      </c>
      <c r="I19" s="1">
        <f>D19-E19</f>
        <v>1057.4850000000001</v>
      </c>
    </row>
    <row r="20" spans="1:9" ht="18.75" customHeight="1" outlineLevel="1" x14ac:dyDescent="0.25">
      <c r="A20" s="364" t="s">
        <v>312</v>
      </c>
      <c r="B20" s="361" t="s">
        <v>217</v>
      </c>
      <c r="C20" s="62" t="s">
        <v>23</v>
      </c>
      <c r="D20" s="69">
        <f>D21</f>
        <v>1190</v>
      </c>
      <c r="E20" s="69">
        <f>E21</f>
        <v>467.46500000000003</v>
      </c>
      <c r="G20" s="92">
        <f t="shared" si="0"/>
        <v>39.282773109243699</v>
      </c>
    </row>
    <row r="21" spans="1:9" ht="31.5" customHeight="1" outlineLevel="1" x14ac:dyDescent="0.25">
      <c r="A21" s="365"/>
      <c r="B21" s="362"/>
      <c r="C21" s="70" t="s">
        <v>21</v>
      </c>
      <c r="D21" s="71">
        <f>D23+D25+D27+D29+D31+D33</f>
        <v>1190</v>
      </c>
      <c r="E21" s="71">
        <f>E23+E25+E27+E29+E31+E33</f>
        <v>467.46500000000003</v>
      </c>
      <c r="G21" s="92">
        <f t="shared" si="0"/>
        <v>39.282773109243699</v>
      </c>
    </row>
    <row r="22" spans="1:9" ht="18.75" customHeight="1" outlineLevel="1" x14ac:dyDescent="0.25">
      <c r="A22" s="364" t="s">
        <v>222</v>
      </c>
      <c r="B22" s="361" t="s">
        <v>217</v>
      </c>
      <c r="C22" s="62" t="s">
        <v>23</v>
      </c>
      <c r="D22" s="69">
        <f>D23</f>
        <v>210</v>
      </c>
      <c r="E22" s="69">
        <f>E23</f>
        <v>50</v>
      </c>
      <c r="G22" s="92">
        <f t="shared" si="0"/>
        <v>23.809523809523807</v>
      </c>
    </row>
    <row r="23" spans="1:9" ht="43.5" customHeight="1" outlineLevel="1" x14ac:dyDescent="0.25">
      <c r="A23" s="365"/>
      <c r="B23" s="362"/>
      <c r="C23" s="70" t="s">
        <v>21</v>
      </c>
      <c r="D23" s="72">
        <v>210</v>
      </c>
      <c r="E23" s="72">
        <v>50</v>
      </c>
      <c r="G23" s="92">
        <f t="shared" si="0"/>
        <v>23.809523809523807</v>
      </c>
    </row>
    <row r="24" spans="1:9" ht="18.75" customHeight="1" outlineLevel="1" x14ac:dyDescent="0.25">
      <c r="A24" s="364" t="s">
        <v>223</v>
      </c>
      <c r="B24" s="361" t="s">
        <v>217</v>
      </c>
      <c r="C24" s="62" t="s">
        <v>23</v>
      </c>
      <c r="D24" s="69">
        <f>D25</f>
        <v>90</v>
      </c>
      <c r="E24" s="69">
        <f>E25</f>
        <v>90</v>
      </c>
      <c r="G24" s="92">
        <f t="shared" si="0"/>
        <v>100</v>
      </c>
    </row>
    <row r="25" spans="1:9" ht="30.75" customHeight="1" outlineLevel="1" x14ac:dyDescent="0.25">
      <c r="A25" s="365"/>
      <c r="B25" s="362"/>
      <c r="C25" s="70" t="s">
        <v>21</v>
      </c>
      <c r="D25" s="72">
        <v>90</v>
      </c>
      <c r="E25" s="72">
        <v>90</v>
      </c>
      <c r="G25" s="92">
        <f t="shared" si="0"/>
        <v>100</v>
      </c>
    </row>
    <row r="26" spans="1:9" ht="18.75" customHeight="1" outlineLevel="1" x14ac:dyDescent="0.25">
      <c r="A26" s="374" t="s">
        <v>224</v>
      </c>
      <c r="B26" s="375" t="s">
        <v>217</v>
      </c>
      <c r="C26" s="62" t="s">
        <v>23</v>
      </c>
      <c r="D26" s="69">
        <f>D27</f>
        <v>0</v>
      </c>
      <c r="E26" s="69">
        <f>E27</f>
        <v>0</v>
      </c>
      <c r="G26" s="92" t="e">
        <f t="shared" si="0"/>
        <v>#DIV/0!</v>
      </c>
    </row>
    <row r="27" spans="1:9" ht="75" customHeight="1" outlineLevel="1" x14ac:dyDescent="0.25">
      <c r="A27" s="374"/>
      <c r="B27" s="375"/>
      <c r="C27" s="70" t="s">
        <v>21</v>
      </c>
      <c r="D27" s="71">
        <v>0</v>
      </c>
      <c r="E27" s="71">
        <v>0</v>
      </c>
      <c r="G27" s="92" t="e">
        <f t="shared" si="0"/>
        <v>#DIV/0!</v>
      </c>
    </row>
    <row r="28" spans="1:9" ht="18.75" customHeight="1" outlineLevel="1" x14ac:dyDescent="0.25">
      <c r="A28" s="376" t="s">
        <v>225</v>
      </c>
      <c r="B28" s="361" t="s">
        <v>217</v>
      </c>
      <c r="C28" s="62" t="s">
        <v>23</v>
      </c>
      <c r="D28" s="69">
        <f>D29</f>
        <v>0</v>
      </c>
      <c r="E28" s="69">
        <f>E29</f>
        <v>0</v>
      </c>
      <c r="G28" s="92" t="e">
        <f t="shared" si="0"/>
        <v>#DIV/0!</v>
      </c>
    </row>
    <row r="29" spans="1:9" ht="65.25" customHeight="1" outlineLevel="1" x14ac:dyDescent="0.25">
      <c r="A29" s="377"/>
      <c r="B29" s="362"/>
      <c r="C29" s="70" t="s">
        <v>21</v>
      </c>
      <c r="D29" s="71">
        <v>0</v>
      </c>
      <c r="E29" s="71">
        <v>0</v>
      </c>
      <c r="G29" s="92" t="e">
        <f t="shared" si="0"/>
        <v>#DIV/0!</v>
      </c>
    </row>
    <row r="30" spans="1:9" ht="18.75" customHeight="1" outlineLevel="1" x14ac:dyDescent="0.25">
      <c r="A30" s="364" t="s">
        <v>226</v>
      </c>
      <c r="B30" s="361" t="s">
        <v>217</v>
      </c>
      <c r="C30" s="62" t="s">
        <v>23</v>
      </c>
      <c r="D30" s="69">
        <f>D31</f>
        <v>190</v>
      </c>
      <c r="E30" s="69">
        <f>E31</f>
        <v>184.965</v>
      </c>
      <c r="G30" s="92">
        <f t="shared" si="0"/>
        <v>97.350000000000009</v>
      </c>
    </row>
    <row r="31" spans="1:9" ht="104.25" customHeight="1" outlineLevel="1" x14ac:dyDescent="0.25">
      <c r="A31" s="365"/>
      <c r="B31" s="362"/>
      <c r="C31" s="70" t="s">
        <v>21</v>
      </c>
      <c r="D31" s="72">
        <v>190</v>
      </c>
      <c r="E31" s="72">
        <v>184.965</v>
      </c>
      <c r="G31" s="92">
        <f t="shared" si="0"/>
        <v>97.350000000000009</v>
      </c>
    </row>
    <row r="32" spans="1:9" ht="18.75" customHeight="1" outlineLevel="1" x14ac:dyDescent="0.25">
      <c r="A32" s="364" t="s">
        <v>227</v>
      </c>
      <c r="B32" s="361" t="s">
        <v>217</v>
      </c>
      <c r="C32" s="62" t="s">
        <v>23</v>
      </c>
      <c r="D32" s="69">
        <f>D33</f>
        <v>700</v>
      </c>
      <c r="E32" s="69">
        <f>E33</f>
        <v>142.5</v>
      </c>
      <c r="G32" s="92">
        <f t="shared" si="0"/>
        <v>20.357142857142858</v>
      </c>
    </row>
    <row r="33" spans="1:9" ht="38.25" customHeight="1" outlineLevel="1" x14ac:dyDescent="0.25">
      <c r="A33" s="365"/>
      <c r="B33" s="362"/>
      <c r="C33" s="70" t="s">
        <v>21</v>
      </c>
      <c r="D33" s="72">
        <v>700</v>
      </c>
      <c r="E33" s="72">
        <v>142.5</v>
      </c>
      <c r="G33" s="92">
        <f t="shared" si="0"/>
        <v>20.357142857142858</v>
      </c>
    </row>
    <row r="34" spans="1:9" ht="18.75" customHeight="1" outlineLevel="1" x14ac:dyDescent="0.25">
      <c r="A34" s="364" t="s">
        <v>313</v>
      </c>
      <c r="B34" s="361" t="s">
        <v>217</v>
      </c>
      <c r="C34" s="62" t="s">
        <v>23</v>
      </c>
      <c r="D34" s="69">
        <f>D35</f>
        <v>834.95</v>
      </c>
      <c r="E34" s="69">
        <f>E35</f>
        <v>500</v>
      </c>
      <c r="G34" s="92">
        <f t="shared" si="0"/>
        <v>59.883825378765188</v>
      </c>
    </row>
    <row r="35" spans="1:9" ht="76.5" customHeight="1" outlineLevel="1" x14ac:dyDescent="0.25">
      <c r="A35" s="365"/>
      <c r="B35" s="362"/>
      <c r="C35" s="70" t="s">
        <v>21</v>
      </c>
      <c r="D35" s="71">
        <f>D37</f>
        <v>834.95</v>
      </c>
      <c r="E35" s="71">
        <f>E37</f>
        <v>500</v>
      </c>
      <c r="G35" s="92">
        <f t="shared" si="0"/>
        <v>59.883825378765188</v>
      </c>
    </row>
    <row r="36" spans="1:9" ht="18.75" customHeight="1" outlineLevel="1" x14ac:dyDescent="0.25">
      <c r="A36" s="364" t="s">
        <v>314</v>
      </c>
      <c r="B36" s="361" t="s">
        <v>217</v>
      </c>
      <c r="C36" s="62" t="s">
        <v>23</v>
      </c>
      <c r="D36" s="69">
        <f>D37</f>
        <v>834.95</v>
      </c>
      <c r="E36" s="69">
        <f>E37</f>
        <v>500</v>
      </c>
      <c r="G36" s="92">
        <f t="shared" si="0"/>
        <v>59.883825378765188</v>
      </c>
    </row>
    <row r="37" spans="1:9" ht="42" customHeight="1" outlineLevel="1" x14ac:dyDescent="0.25">
      <c r="A37" s="365"/>
      <c r="B37" s="362"/>
      <c r="C37" s="70" t="s">
        <v>21</v>
      </c>
      <c r="D37" s="72">
        <v>834.95</v>
      </c>
      <c r="E37" s="72">
        <v>500</v>
      </c>
      <c r="G37" s="92">
        <f t="shared" si="0"/>
        <v>59.883825378765188</v>
      </c>
    </row>
    <row r="38" spans="1:9" ht="18.75" customHeight="1" x14ac:dyDescent="0.25">
      <c r="A38" s="366" t="s">
        <v>440</v>
      </c>
      <c r="B38" s="356"/>
      <c r="C38" s="62" t="s">
        <v>23</v>
      </c>
      <c r="D38" s="73">
        <f>D39+D40+D45</f>
        <v>1912102.9280000001</v>
      </c>
      <c r="E38" s="73">
        <f>E39+E40+E45</f>
        <v>1287968.338</v>
      </c>
      <c r="F38" s="84">
        <v>723831868.22000003</v>
      </c>
      <c r="G38" s="92">
        <f t="shared" si="0"/>
        <v>67.358734675814475</v>
      </c>
      <c r="I38" s="1">
        <f>E39+E40</f>
        <v>723831.86800000002</v>
      </c>
    </row>
    <row r="39" spans="1:9" ht="31.5" customHeight="1" x14ac:dyDescent="0.25">
      <c r="A39" s="367"/>
      <c r="B39" s="357"/>
      <c r="C39" s="65" t="s">
        <v>215</v>
      </c>
      <c r="D39" s="69">
        <f>D42</f>
        <v>617627</v>
      </c>
      <c r="E39" s="69">
        <f>E42</f>
        <v>617627</v>
      </c>
      <c r="G39" s="92">
        <f t="shared" si="0"/>
        <v>100</v>
      </c>
      <c r="I39" s="203">
        <v>723831.86821999995</v>
      </c>
    </row>
    <row r="40" spans="1:9" ht="31.5" customHeight="1" x14ac:dyDescent="0.25">
      <c r="A40" s="367"/>
      <c r="B40" s="358"/>
      <c r="C40" s="62" t="s">
        <v>216</v>
      </c>
      <c r="D40" s="63">
        <f>D43+D44</f>
        <v>149725.92800000001</v>
      </c>
      <c r="E40" s="63">
        <f>E43+E44</f>
        <v>106204.86800000002</v>
      </c>
      <c r="G40" s="92">
        <f t="shared" si="0"/>
        <v>70.932850053866431</v>
      </c>
      <c r="I40" s="204">
        <f>I39-I38</f>
        <v>2.1999992895871401E-4</v>
      </c>
    </row>
    <row r="41" spans="1:9" ht="21.75" customHeight="1" x14ac:dyDescent="0.25">
      <c r="A41" s="367"/>
      <c r="B41" s="353" t="s">
        <v>217</v>
      </c>
      <c r="C41" s="276" t="s">
        <v>23</v>
      </c>
      <c r="D41" s="76">
        <f>SUM(D42:D43)</f>
        <v>750133.95299999998</v>
      </c>
      <c r="E41" s="76">
        <f>SUM(E42:E43)</f>
        <v>710133.95299999998</v>
      </c>
    </row>
    <row r="42" spans="1:9" ht="21" customHeight="1" x14ac:dyDescent="0.25">
      <c r="A42" s="367"/>
      <c r="B42" s="354"/>
      <c r="C42" s="276" t="s">
        <v>24</v>
      </c>
      <c r="D42" s="76">
        <f>D51</f>
        <v>617627</v>
      </c>
      <c r="E42" s="76">
        <f>E51</f>
        <v>617627</v>
      </c>
    </row>
    <row r="43" spans="1:9" x14ac:dyDescent="0.25">
      <c r="A43" s="367"/>
      <c r="B43" s="355"/>
      <c r="C43" s="70" t="s">
        <v>21</v>
      </c>
      <c r="D43" s="71">
        <f>D49+D52+D81</f>
        <v>132506.95300000001</v>
      </c>
      <c r="E43" s="71">
        <f>E49+E52+E81</f>
        <v>92506.953000000009</v>
      </c>
      <c r="G43" s="92">
        <f t="shared" si="0"/>
        <v>69.812904836774862</v>
      </c>
    </row>
    <row r="44" spans="1:9" ht="30.75" customHeight="1" x14ac:dyDescent="0.25">
      <c r="A44" s="367"/>
      <c r="B44" s="62" t="s">
        <v>219</v>
      </c>
      <c r="C44" s="70" t="s">
        <v>331</v>
      </c>
      <c r="D44" s="71">
        <f>D79</f>
        <v>17218.974999999999</v>
      </c>
      <c r="E44" s="71">
        <f>E79</f>
        <v>13697.915000000001</v>
      </c>
      <c r="G44" s="92">
        <f t="shared" si="0"/>
        <v>79.551279910679938</v>
      </c>
    </row>
    <row r="45" spans="1:9" ht="30" customHeight="1" x14ac:dyDescent="0.25">
      <c r="A45" s="367"/>
      <c r="B45" s="62" t="s">
        <v>220</v>
      </c>
      <c r="C45" s="70" t="s">
        <v>221</v>
      </c>
      <c r="D45" s="71">
        <f>D53</f>
        <v>1144750</v>
      </c>
      <c r="E45" s="71">
        <f>E53</f>
        <v>564136.47</v>
      </c>
      <c r="G45" s="92">
        <f t="shared" si="0"/>
        <v>49.28032059401616</v>
      </c>
    </row>
    <row r="46" spans="1:9" ht="18.75" customHeight="1" outlineLevel="1" x14ac:dyDescent="0.25">
      <c r="A46" s="368" t="s">
        <v>315</v>
      </c>
      <c r="B46" s="361"/>
      <c r="C46" s="62" t="s">
        <v>23</v>
      </c>
      <c r="D46" s="68">
        <f>D47</f>
        <v>10000</v>
      </c>
      <c r="E46" s="68">
        <f>E47</f>
        <v>10000</v>
      </c>
      <c r="G46" s="92">
        <f t="shared" si="0"/>
        <v>100</v>
      </c>
    </row>
    <row r="47" spans="1:9" ht="27.75" customHeight="1" outlineLevel="1" x14ac:dyDescent="0.25">
      <c r="A47" s="369"/>
      <c r="B47" s="362"/>
      <c r="C47" s="70" t="s">
        <v>21</v>
      </c>
      <c r="D47" s="72">
        <f>D49</f>
        <v>10000</v>
      </c>
      <c r="E47" s="72">
        <f>E49</f>
        <v>10000</v>
      </c>
      <c r="G47" s="92">
        <f t="shared" si="0"/>
        <v>100</v>
      </c>
    </row>
    <row r="48" spans="1:9" ht="18.75" customHeight="1" outlineLevel="1" x14ac:dyDescent="0.25">
      <c r="A48" s="368" t="s">
        <v>332</v>
      </c>
      <c r="B48" s="361" t="s">
        <v>217</v>
      </c>
      <c r="C48" s="62" t="s">
        <v>23</v>
      </c>
      <c r="D48" s="68">
        <f>D49</f>
        <v>10000</v>
      </c>
      <c r="E48" s="68">
        <f>E49</f>
        <v>10000</v>
      </c>
      <c r="G48" s="92">
        <f t="shared" si="0"/>
        <v>100</v>
      </c>
    </row>
    <row r="49" spans="1:9" ht="66.75" customHeight="1" outlineLevel="1" x14ac:dyDescent="0.25">
      <c r="A49" s="369"/>
      <c r="B49" s="362"/>
      <c r="C49" s="70" t="s">
        <v>21</v>
      </c>
      <c r="D49" s="72">
        <v>10000</v>
      </c>
      <c r="E49" s="72">
        <v>10000</v>
      </c>
      <c r="G49" s="92">
        <f t="shared" si="0"/>
        <v>100</v>
      </c>
    </row>
    <row r="50" spans="1:9" ht="18.75" customHeight="1" outlineLevel="1" x14ac:dyDescent="0.25">
      <c r="A50" s="359" t="s">
        <v>507</v>
      </c>
      <c r="B50" s="361" t="s">
        <v>217</v>
      </c>
      <c r="C50" s="62" t="s">
        <v>23</v>
      </c>
      <c r="D50" s="68">
        <f>D51+D52+D53</f>
        <v>1794883.953</v>
      </c>
      <c r="E50" s="68">
        <f>E51+E52+E53</f>
        <v>1214270.423</v>
      </c>
      <c r="G50" s="92">
        <f t="shared" si="0"/>
        <v>67.651751021031046</v>
      </c>
    </row>
    <row r="51" spans="1:9" ht="18.75" customHeight="1" outlineLevel="1" x14ac:dyDescent="0.25">
      <c r="A51" s="360"/>
      <c r="B51" s="362"/>
      <c r="C51" s="70" t="s">
        <v>24</v>
      </c>
      <c r="D51" s="72">
        <f>D55+D59+D63+D67+D71+D75</f>
        <v>617627</v>
      </c>
      <c r="E51" s="72">
        <f>E55+E59+E63+E67+E71+E75</f>
        <v>617627</v>
      </c>
      <c r="G51" s="92">
        <f t="shared" si="0"/>
        <v>100</v>
      </c>
      <c r="I51" s="1">
        <f>D51+D52</f>
        <v>650133.95299999998</v>
      </c>
    </row>
    <row r="52" spans="1:9" ht="18.75" customHeight="1" outlineLevel="1" x14ac:dyDescent="0.25">
      <c r="A52" s="360"/>
      <c r="B52" s="363"/>
      <c r="C52" s="70" t="s">
        <v>21</v>
      </c>
      <c r="D52" s="72">
        <f>D56+D60+D64+D68+D72+D76</f>
        <v>32506.953000000001</v>
      </c>
      <c r="E52" s="72">
        <f>E56+E60+E64+E68+E72+E76</f>
        <v>32506.953000000001</v>
      </c>
      <c r="G52" s="92">
        <f t="shared" si="0"/>
        <v>100</v>
      </c>
    </row>
    <row r="53" spans="1:9" ht="135" customHeight="1" outlineLevel="1" x14ac:dyDescent="0.25">
      <c r="A53" s="360"/>
      <c r="B53" s="275" t="s">
        <v>220</v>
      </c>
      <c r="C53" s="70" t="s">
        <v>221</v>
      </c>
      <c r="D53" s="72">
        <f>D57+D61+D65+D69+D73</f>
        <v>1144750</v>
      </c>
      <c r="E53" s="72">
        <f>E57+E61+E65+E69+E73+E77</f>
        <v>564136.47</v>
      </c>
      <c r="G53" s="92">
        <f t="shared" si="0"/>
        <v>49.28032059401616</v>
      </c>
    </row>
    <row r="54" spans="1:9" ht="18.75" customHeight="1" outlineLevel="1" x14ac:dyDescent="0.25">
      <c r="A54" s="359" t="s">
        <v>228</v>
      </c>
      <c r="B54" s="361" t="s">
        <v>217</v>
      </c>
      <c r="C54" s="62" t="s">
        <v>23</v>
      </c>
      <c r="D54" s="68">
        <f>D55+D56+D57</f>
        <v>576220</v>
      </c>
      <c r="E54" s="68">
        <f>E55+E56+E57</f>
        <v>409266.47</v>
      </c>
      <c r="G54" s="92">
        <f t="shared" si="0"/>
        <v>71.026078581097494</v>
      </c>
    </row>
    <row r="55" spans="1:9" ht="18.75" customHeight="1" outlineLevel="1" x14ac:dyDescent="0.25">
      <c r="A55" s="360"/>
      <c r="B55" s="362"/>
      <c r="C55" s="70" t="s">
        <v>24</v>
      </c>
      <c r="D55" s="74">
        <v>0</v>
      </c>
      <c r="E55" s="74">
        <v>0</v>
      </c>
      <c r="G55" s="92" t="e">
        <f t="shared" si="0"/>
        <v>#DIV/0!</v>
      </c>
    </row>
    <row r="56" spans="1:9" ht="18.75" customHeight="1" outlineLevel="1" x14ac:dyDescent="0.25">
      <c r="A56" s="360"/>
      <c r="B56" s="363"/>
      <c r="C56" s="70" t="s">
        <v>21</v>
      </c>
      <c r="D56" s="74">
        <v>0</v>
      </c>
      <c r="E56" s="74">
        <v>0</v>
      </c>
      <c r="G56" s="92" t="e">
        <f t="shared" si="0"/>
        <v>#DIV/0!</v>
      </c>
    </row>
    <row r="57" spans="1:9" ht="31.5" customHeight="1" outlineLevel="1" x14ac:dyDescent="0.25">
      <c r="A57" s="360"/>
      <c r="B57" s="275" t="s">
        <v>220</v>
      </c>
      <c r="C57" s="70" t="s">
        <v>221</v>
      </c>
      <c r="D57" s="74">
        <v>576220</v>
      </c>
      <c r="E57" s="74">
        <v>409266.47</v>
      </c>
      <c r="G57" s="92">
        <f t="shared" si="0"/>
        <v>71.026078581097494</v>
      </c>
    </row>
    <row r="58" spans="1:9" ht="18.75" customHeight="1" outlineLevel="1" x14ac:dyDescent="0.25">
      <c r="A58" s="359" t="s">
        <v>229</v>
      </c>
      <c r="B58" s="361" t="s">
        <v>217</v>
      </c>
      <c r="C58" s="62" t="s">
        <v>23</v>
      </c>
      <c r="D58" s="68">
        <f>D59+D60+D61</f>
        <v>0</v>
      </c>
      <c r="E58" s="68">
        <f>E59+E60+E61</f>
        <v>6768</v>
      </c>
      <c r="G58" s="92" t="e">
        <f t="shared" si="0"/>
        <v>#DIV/0!</v>
      </c>
    </row>
    <row r="59" spans="1:9" ht="18.75" customHeight="1" outlineLevel="1" x14ac:dyDescent="0.25">
      <c r="A59" s="360"/>
      <c r="B59" s="362"/>
      <c r="C59" s="70" t="s">
        <v>24</v>
      </c>
      <c r="D59" s="74">
        <v>0</v>
      </c>
      <c r="E59" s="74">
        <v>0</v>
      </c>
      <c r="G59" s="92" t="e">
        <f t="shared" si="0"/>
        <v>#DIV/0!</v>
      </c>
    </row>
    <row r="60" spans="1:9" ht="18.75" customHeight="1" outlineLevel="1" x14ac:dyDescent="0.25">
      <c r="A60" s="360"/>
      <c r="B60" s="363"/>
      <c r="C60" s="70" t="s">
        <v>21</v>
      </c>
      <c r="D60" s="74">
        <v>0</v>
      </c>
      <c r="E60" s="74">
        <v>0</v>
      </c>
      <c r="G60" s="92" t="e">
        <f t="shared" si="0"/>
        <v>#DIV/0!</v>
      </c>
    </row>
    <row r="61" spans="1:9" ht="16.5" customHeight="1" outlineLevel="1" x14ac:dyDescent="0.25">
      <c r="A61" s="360"/>
      <c r="B61" s="275" t="s">
        <v>220</v>
      </c>
      <c r="C61" s="70" t="s">
        <v>221</v>
      </c>
      <c r="D61" s="72">
        <v>0</v>
      </c>
      <c r="E61" s="72">
        <v>6768</v>
      </c>
      <c r="G61" s="92" t="e">
        <f t="shared" si="0"/>
        <v>#DIV/0!</v>
      </c>
    </row>
    <row r="62" spans="1:9" ht="18.75" customHeight="1" outlineLevel="1" x14ac:dyDescent="0.25">
      <c r="A62" s="359" t="s">
        <v>506</v>
      </c>
      <c r="B62" s="361" t="s">
        <v>217</v>
      </c>
      <c r="C62" s="62" t="s">
        <v>23</v>
      </c>
      <c r="D62" s="68">
        <f>D63+D64+D65</f>
        <v>506670</v>
      </c>
      <c r="E62" s="68">
        <f>E63+E64+E65</f>
        <v>0</v>
      </c>
      <c r="G62" s="92">
        <f t="shared" si="0"/>
        <v>0</v>
      </c>
    </row>
    <row r="63" spans="1:9" ht="18.75" customHeight="1" outlineLevel="1" x14ac:dyDescent="0.25">
      <c r="A63" s="360"/>
      <c r="B63" s="362"/>
      <c r="C63" s="70" t="s">
        <v>24</v>
      </c>
      <c r="D63" s="74">
        <v>0</v>
      </c>
      <c r="E63" s="74">
        <v>0</v>
      </c>
      <c r="G63" s="92" t="e">
        <f t="shared" si="0"/>
        <v>#DIV/0!</v>
      </c>
    </row>
    <row r="64" spans="1:9" ht="18.75" customHeight="1" outlineLevel="1" x14ac:dyDescent="0.25">
      <c r="A64" s="360"/>
      <c r="B64" s="363"/>
      <c r="C64" s="70" t="s">
        <v>21</v>
      </c>
      <c r="D64" s="74">
        <v>0</v>
      </c>
      <c r="E64" s="74">
        <v>0</v>
      </c>
      <c r="G64" s="92" t="e">
        <f t="shared" si="0"/>
        <v>#DIV/0!</v>
      </c>
    </row>
    <row r="65" spans="1:9" ht="39" customHeight="1" outlineLevel="1" x14ac:dyDescent="0.25">
      <c r="A65" s="360"/>
      <c r="B65" s="275" t="s">
        <v>220</v>
      </c>
      <c r="C65" s="70" t="s">
        <v>221</v>
      </c>
      <c r="D65" s="72">
        <v>506670</v>
      </c>
      <c r="E65" s="72">
        <v>0</v>
      </c>
      <c r="G65" s="92">
        <f t="shared" si="0"/>
        <v>0</v>
      </c>
    </row>
    <row r="66" spans="1:9" ht="18.75" customHeight="1" outlineLevel="1" x14ac:dyDescent="0.25">
      <c r="A66" s="359" t="s">
        <v>505</v>
      </c>
      <c r="B66" s="361" t="s">
        <v>217</v>
      </c>
      <c r="C66" s="62" t="s">
        <v>23</v>
      </c>
      <c r="D66" s="68">
        <f>D67+D68+D69</f>
        <v>0</v>
      </c>
      <c r="E66" s="68">
        <f>E67+E68+E69</f>
        <v>24100</v>
      </c>
      <c r="G66" s="92" t="e">
        <f t="shared" ref="G66:G128" si="1">E66/D66*100</f>
        <v>#DIV/0!</v>
      </c>
    </row>
    <row r="67" spans="1:9" ht="18.75" customHeight="1" outlineLevel="1" x14ac:dyDescent="0.25">
      <c r="A67" s="360"/>
      <c r="B67" s="362"/>
      <c r="C67" s="70" t="s">
        <v>24</v>
      </c>
      <c r="D67" s="74">
        <v>0</v>
      </c>
      <c r="E67" s="74">
        <v>0</v>
      </c>
      <c r="G67" s="92" t="e">
        <f t="shared" si="1"/>
        <v>#DIV/0!</v>
      </c>
    </row>
    <row r="68" spans="1:9" ht="18.75" customHeight="1" outlineLevel="1" x14ac:dyDescent="0.25">
      <c r="A68" s="360"/>
      <c r="B68" s="363"/>
      <c r="C68" s="70" t="s">
        <v>21</v>
      </c>
      <c r="D68" s="74">
        <v>0</v>
      </c>
      <c r="E68" s="74">
        <v>0</v>
      </c>
      <c r="G68" s="92" t="e">
        <f t="shared" si="1"/>
        <v>#DIV/0!</v>
      </c>
    </row>
    <row r="69" spans="1:9" ht="31.5" customHeight="1" outlineLevel="1" x14ac:dyDescent="0.25">
      <c r="A69" s="360"/>
      <c r="B69" s="275" t="s">
        <v>220</v>
      </c>
      <c r="C69" s="70" t="s">
        <v>221</v>
      </c>
      <c r="D69" s="72">
        <v>0</v>
      </c>
      <c r="E69" s="72">
        <v>24100</v>
      </c>
      <c r="G69" s="92" t="e">
        <f t="shared" si="1"/>
        <v>#DIV/0!</v>
      </c>
    </row>
    <row r="70" spans="1:9" ht="18.75" customHeight="1" outlineLevel="1" x14ac:dyDescent="0.25">
      <c r="A70" s="359" t="s">
        <v>234</v>
      </c>
      <c r="B70" s="361" t="s">
        <v>217</v>
      </c>
      <c r="C70" s="62" t="s">
        <v>23</v>
      </c>
      <c r="D70" s="68">
        <f>D71+D72+D73</f>
        <v>61860</v>
      </c>
      <c r="E70" s="68">
        <f>E71+E72+E73</f>
        <v>0</v>
      </c>
      <c r="G70" s="92">
        <f t="shared" si="1"/>
        <v>0</v>
      </c>
    </row>
    <row r="71" spans="1:9" ht="18.75" customHeight="1" outlineLevel="1" x14ac:dyDescent="0.25">
      <c r="A71" s="360"/>
      <c r="B71" s="362"/>
      <c r="C71" s="70" t="s">
        <v>24</v>
      </c>
      <c r="D71" s="72">
        <v>0</v>
      </c>
      <c r="E71" s="72">
        <v>0</v>
      </c>
      <c r="G71" s="92" t="e">
        <f t="shared" si="1"/>
        <v>#DIV/0!</v>
      </c>
    </row>
    <row r="72" spans="1:9" ht="18.75" customHeight="1" outlineLevel="1" x14ac:dyDescent="0.25">
      <c r="A72" s="360"/>
      <c r="B72" s="363"/>
      <c r="C72" s="70" t="s">
        <v>21</v>
      </c>
      <c r="D72" s="72">
        <v>0</v>
      </c>
      <c r="E72" s="72">
        <v>0</v>
      </c>
      <c r="G72" s="92" t="e">
        <f t="shared" si="1"/>
        <v>#DIV/0!</v>
      </c>
    </row>
    <row r="73" spans="1:9" ht="31.5" customHeight="1" outlineLevel="1" x14ac:dyDescent="0.25">
      <c r="A73" s="360"/>
      <c r="B73" s="275" t="s">
        <v>220</v>
      </c>
      <c r="C73" s="70" t="s">
        <v>221</v>
      </c>
      <c r="D73" s="72">
        <v>61860</v>
      </c>
      <c r="E73" s="72">
        <v>0</v>
      </c>
      <c r="G73" s="92">
        <f t="shared" si="1"/>
        <v>0</v>
      </c>
    </row>
    <row r="74" spans="1:9" ht="18.75" customHeight="1" outlineLevel="1" x14ac:dyDescent="0.25">
      <c r="A74" s="384" t="s">
        <v>230</v>
      </c>
      <c r="B74" s="361" t="s">
        <v>217</v>
      </c>
      <c r="C74" s="62" t="s">
        <v>23</v>
      </c>
      <c r="D74" s="68">
        <f>D75+D76</f>
        <v>650133.95299999998</v>
      </c>
      <c r="E74" s="68">
        <f>E75+E76+E77</f>
        <v>774135.95299999998</v>
      </c>
      <c r="G74" s="92">
        <f t="shared" si="1"/>
        <v>119.0733001141997</v>
      </c>
    </row>
    <row r="75" spans="1:9" ht="18.75" customHeight="1" outlineLevel="1" x14ac:dyDescent="0.25">
      <c r="A75" s="385"/>
      <c r="B75" s="362"/>
      <c r="C75" s="70" t="s">
        <v>24</v>
      </c>
      <c r="D75" s="72">
        <v>617627</v>
      </c>
      <c r="E75" s="72">
        <v>617627</v>
      </c>
      <c r="G75" s="92">
        <f t="shared" si="1"/>
        <v>100</v>
      </c>
    </row>
    <row r="76" spans="1:9" outlineLevel="1" x14ac:dyDescent="0.25">
      <c r="A76" s="385"/>
      <c r="B76" s="362"/>
      <c r="C76" s="70" t="s">
        <v>21</v>
      </c>
      <c r="D76" s="72">
        <v>32506.953000000001</v>
      </c>
      <c r="E76" s="72">
        <v>32506.953000000001</v>
      </c>
      <c r="G76" s="92">
        <f t="shared" si="1"/>
        <v>100</v>
      </c>
    </row>
    <row r="77" spans="1:9" ht="48.75" customHeight="1" outlineLevel="1" x14ac:dyDescent="0.25">
      <c r="A77" s="386"/>
      <c r="B77" s="276" t="s">
        <v>220</v>
      </c>
      <c r="C77" s="70" t="s">
        <v>221</v>
      </c>
      <c r="D77" s="72">
        <v>0</v>
      </c>
      <c r="E77" s="72">
        <v>124002</v>
      </c>
      <c r="G77" s="92" t="e">
        <f t="shared" ref="G77" si="2">E77/D77*100</f>
        <v>#DIV/0!</v>
      </c>
    </row>
    <row r="78" spans="1:9" outlineLevel="1" x14ac:dyDescent="0.25">
      <c r="A78" s="359" t="s">
        <v>593</v>
      </c>
      <c r="B78" s="361" t="s">
        <v>219</v>
      </c>
      <c r="C78" s="62" t="s">
        <v>23</v>
      </c>
      <c r="D78" s="68">
        <f>D79</f>
        <v>17218.974999999999</v>
      </c>
      <c r="E78" s="68">
        <f>E79</f>
        <v>13697.915000000001</v>
      </c>
      <c r="G78" s="92">
        <f t="shared" si="1"/>
        <v>79.551279910679938</v>
      </c>
    </row>
    <row r="79" spans="1:9" ht="45.75" customHeight="1" outlineLevel="1" x14ac:dyDescent="0.25">
      <c r="A79" s="383"/>
      <c r="B79" s="362"/>
      <c r="C79" s="70" t="s">
        <v>21</v>
      </c>
      <c r="D79" s="72">
        <v>17218.974999999999</v>
      </c>
      <c r="E79" s="72">
        <v>13697.915000000001</v>
      </c>
      <c r="G79" s="92">
        <f t="shared" si="1"/>
        <v>79.551279910679938</v>
      </c>
      <c r="I79" s="1">
        <f>E79+0.047</f>
        <v>13697.962000000001</v>
      </c>
    </row>
    <row r="80" spans="1:9" outlineLevel="1" x14ac:dyDescent="0.25">
      <c r="A80" s="359" t="s">
        <v>592</v>
      </c>
      <c r="B80" s="361" t="s">
        <v>217</v>
      </c>
      <c r="C80" s="62" t="s">
        <v>23</v>
      </c>
      <c r="D80" s="68">
        <f>D81</f>
        <v>90000</v>
      </c>
      <c r="E80" s="68">
        <f>E81</f>
        <v>50000</v>
      </c>
      <c r="G80" s="92">
        <f t="shared" ref="G80:G81" si="3">E80/D80*100</f>
        <v>55.555555555555557</v>
      </c>
    </row>
    <row r="81" spans="1:9" ht="123" customHeight="1" outlineLevel="1" x14ac:dyDescent="0.25">
      <c r="A81" s="383"/>
      <c r="B81" s="362"/>
      <c r="C81" s="70" t="s">
        <v>21</v>
      </c>
      <c r="D81" s="72">
        <v>90000</v>
      </c>
      <c r="E81" s="72">
        <v>50000</v>
      </c>
      <c r="G81" s="92">
        <f t="shared" si="3"/>
        <v>55.555555555555557</v>
      </c>
    </row>
    <row r="82" spans="1:9" ht="18.75" customHeight="1" x14ac:dyDescent="0.25">
      <c r="A82" s="366" t="s">
        <v>441</v>
      </c>
      <c r="B82" s="353" t="s">
        <v>217</v>
      </c>
      <c r="C82" s="62" t="s">
        <v>23</v>
      </c>
      <c r="D82" s="63">
        <f>D83</f>
        <v>357434.848</v>
      </c>
      <c r="E82" s="63">
        <f>E83</f>
        <v>335780.07999999996</v>
      </c>
      <c r="F82" s="84">
        <v>335780079.80000001</v>
      </c>
      <c r="G82" s="92">
        <f t="shared" si="1"/>
        <v>93.941618137915853</v>
      </c>
      <c r="I82" s="201" t="e">
        <f>E81з-D85</f>
        <v>#NAME?</v>
      </c>
    </row>
    <row r="83" spans="1:9" ht="75" customHeight="1" x14ac:dyDescent="0.25">
      <c r="A83" s="367"/>
      <c r="B83" s="354"/>
      <c r="C83" s="65" t="s">
        <v>21</v>
      </c>
      <c r="D83" s="68">
        <f>D85+D89+D91+D93</f>
        <v>357434.848</v>
      </c>
      <c r="E83" s="68">
        <f>E85+E89+E91+E93</f>
        <v>335780.07999999996</v>
      </c>
      <c r="G83" s="92">
        <f t="shared" si="1"/>
        <v>93.941618137915853</v>
      </c>
      <c r="I83" s="1">
        <f>E82-E84</f>
        <v>306217.92</v>
      </c>
    </row>
    <row r="84" spans="1:9" ht="18.75" customHeight="1" outlineLevel="1" x14ac:dyDescent="0.25">
      <c r="A84" s="364" t="s">
        <v>357</v>
      </c>
      <c r="B84" s="361" t="s">
        <v>217</v>
      </c>
      <c r="C84" s="62" t="s">
        <v>23</v>
      </c>
      <c r="D84" s="63">
        <f>D85</f>
        <v>29562.16</v>
      </c>
      <c r="E84" s="63">
        <f>E85</f>
        <v>29562.16</v>
      </c>
      <c r="G84" s="92">
        <f>E84/D84*100</f>
        <v>100</v>
      </c>
    </row>
    <row r="85" spans="1:9" ht="26.25" customHeight="1" outlineLevel="1" x14ac:dyDescent="0.25">
      <c r="A85" s="365"/>
      <c r="B85" s="362"/>
      <c r="C85" s="70" t="s">
        <v>21</v>
      </c>
      <c r="D85" s="76">
        <f>D87</f>
        <v>29562.16</v>
      </c>
      <c r="E85" s="76">
        <f>E87</f>
        <v>29562.16</v>
      </c>
      <c r="G85" s="92">
        <f t="shared" ref="G85" si="4">E85/D85*100</f>
        <v>100</v>
      </c>
      <c r="I85" s="203">
        <f>D82-D87</f>
        <v>327872.68800000002</v>
      </c>
    </row>
    <row r="86" spans="1:9" ht="18.75" customHeight="1" outlineLevel="1" x14ac:dyDescent="0.25">
      <c r="A86" s="364" t="s">
        <v>358</v>
      </c>
      <c r="B86" s="361" t="s">
        <v>217</v>
      </c>
      <c r="C86" s="62" t="s">
        <v>23</v>
      </c>
      <c r="D86" s="63">
        <f>D87</f>
        <v>29562.16</v>
      </c>
      <c r="E86" s="63">
        <f>E87</f>
        <v>29562.16</v>
      </c>
      <c r="G86" s="92">
        <f>E86/D86*100</f>
        <v>100</v>
      </c>
      <c r="I86" s="204">
        <f>I85-E82</f>
        <v>-7907.3919999999343</v>
      </c>
    </row>
    <row r="87" spans="1:9" ht="29.25" customHeight="1" outlineLevel="1" x14ac:dyDescent="0.25">
      <c r="A87" s="365"/>
      <c r="B87" s="362"/>
      <c r="C87" s="70" t="s">
        <v>21</v>
      </c>
      <c r="D87" s="76">
        <v>29562.16</v>
      </c>
      <c r="E87" s="76">
        <v>29562.16</v>
      </c>
      <c r="G87" s="92">
        <f t="shared" ref="G87" si="5">E87/D87*100</f>
        <v>100</v>
      </c>
    </row>
    <row r="88" spans="1:9" ht="18.75" customHeight="1" outlineLevel="1" x14ac:dyDescent="0.25">
      <c r="A88" s="364" t="s">
        <v>316</v>
      </c>
      <c r="B88" s="361" t="s">
        <v>217</v>
      </c>
      <c r="C88" s="62" t="s">
        <v>23</v>
      </c>
      <c r="D88" s="68">
        <f>D89</f>
        <v>256040.948</v>
      </c>
      <c r="E88" s="68">
        <f>E89</f>
        <v>245317.08199999999</v>
      </c>
      <c r="G88" s="92">
        <f t="shared" si="1"/>
        <v>95.811659781856449</v>
      </c>
    </row>
    <row r="89" spans="1:9" ht="75" customHeight="1" outlineLevel="1" x14ac:dyDescent="0.25">
      <c r="A89" s="365"/>
      <c r="B89" s="362"/>
      <c r="C89" s="70" t="s">
        <v>21</v>
      </c>
      <c r="D89" s="75">
        <v>256040.948</v>
      </c>
      <c r="E89" s="75">
        <v>245317.08199999999</v>
      </c>
      <c r="G89" s="92">
        <f t="shared" si="1"/>
        <v>95.811659781856449</v>
      </c>
    </row>
    <row r="90" spans="1:9" ht="18.75" customHeight="1" outlineLevel="1" x14ac:dyDescent="0.25">
      <c r="A90" s="364" t="s">
        <v>317</v>
      </c>
      <c r="B90" s="361" t="s">
        <v>217</v>
      </c>
      <c r="C90" s="62" t="s">
        <v>23</v>
      </c>
      <c r="D90" s="63">
        <f>D91</f>
        <v>67273.175000000003</v>
      </c>
      <c r="E90" s="63">
        <f>E91</f>
        <v>56342.273000000001</v>
      </c>
      <c r="G90" s="92">
        <f>E90/D90*100</f>
        <v>83.751470032446065</v>
      </c>
    </row>
    <row r="91" spans="1:9" ht="18" customHeight="1" outlineLevel="1" x14ac:dyDescent="0.25">
      <c r="A91" s="365"/>
      <c r="B91" s="362"/>
      <c r="C91" s="70" t="s">
        <v>21</v>
      </c>
      <c r="D91" s="76">
        <v>67273.175000000003</v>
      </c>
      <c r="E91" s="76">
        <v>56342.273000000001</v>
      </c>
      <c r="G91" s="92">
        <f t="shared" si="1"/>
        <v>83.751470032446065</v>
      </c>
    </row>
    <row r="92" spans="1:9" ht="18.75" customHeight="1" outlineLevel="1" x14ac:dyDescent="0.25">
      <c r="A92" s="364" t="s">
        <v>318</v>
      </c>
      <c r="B92" s="361" t="s">
        <v>217</v>
      </c>
      <c r="C92" s="62" t="s">
        <v>23</v>
      </c>
      <c r="D92" s="63">
        <f>D93</f>
        <v>4558.5649999999996</v>
      </c>
      <c r="E92" s="63">
        <f>E93</f>
        <v>4558.5649999999996</v>
      </c>
      <c r="G92" s="92">
        <f t="shared" si="1"/>
        <v>100</v>
      </c>
    </row>
    <row r="93" spans="1:9" ht="16.5" customHeight="1" outlineLevel="1" x14ac:dyDescent="0.25">
      <c r="A93" s="365"/>
      <c r="B93" s="362"/>
      <c r="C93" s="70" t="s">
        <v>21</v>
      </c>
      <c r="D93" s="77">
        <v>4558.5649999999996</v>
      </c>
      <c r="E93" s="77">
        <v>4558.5649999999996</v>
      </c>
      <c r="G93" s="92">
        <f t="shared" si="1"/>
        <v>100</v>
      </c>
    </row>
    <row r="94" spans="1:9" ht="18.75" customHeight="1" x14ac:dyDescent="0.25">
      <c r="A94" s="353" t="s">
        <v>236</v>
      </c>
      <c r="B94" s="353"/>
      <c r="C94" s="62" t="s">
        <v>23</v>
      </c>
      <c r="D94" s="63">
        <f>D95+D96</f>
        <v>258622.97414999997</v>
      </c>
      <c r="E94" s="63">
        <f>E95+E96</f>
        <v>217487.17210999998</v>
      </c>
      <c r="F94" s="84">
        <v>217487172.80000001</v>
      </c>
      <c r="G94" s="92">
        <f t="shared" si="1"/>
        <v>84.0942970456517</v>
      </c>
    </row>
    <row r="95" spans="1:9" ht="31.5" customHeight="1" x14ac:dyDescent="0.25">
      <c r="A95" s="354"/>
      <c r="B95" s="354"/>
      <c r="C95" s="62" t="s">
        <v>215</v>
      </c>
      <c r="D95" s="63">
        <f>D97</f>
        <v>23399.8</v>
      </c>
      <c r="E95" s="63">
        <f>E97</f>
        <v>23399.8</v>
      </c>
      <c r="G95" s="92">
        <f t="shared" si="1"/>
        <v>100</v>
      </c>
    </row>
    <row r="96" spans="1:9" ht="31.5" customHeight="1" x14ac:dyDescent="0.25">
      <c r="A96" s="354"/>
      <c r="B96" s="355"/>
      <c r="C96" s="62" t="s">
        <v>216</v>
      </c>
      <c r="D96" s="63">
        <f>D98+D99+D100</f>
        <v>235223.17414999998</v>
      </c>
      <c r="E96" s="63">
        <f>E98+E99+E100</f>
        <v>194087.37211</v>
      </c>
      <c r="F96" s="64"/>
      <c r="G96" s="92">
        <f t="shared" si="1"/>
        <v>82.512011331941309</v>
      </c>
    </row>
    <row r="97" spans="1:7" ht="31.5" x14ac:dyDescent="0.25">
      <c r="A97" s="354"/>
      <c r="B97" s="62" t="s">
        <v>217</v>
      </c>
      <c r="C97" s="70" t="s">
        <v>330</v>
      </c>
      <c r="D97" s="76">
        <f>D124</f>
        <v>23399.8</v>
      </c>
      <c r="E97" s="76">
        <f>E124</f>
        <v>23399.8</v>
      </c>
      <c r="G97" s="92">
        <f t="shared" si="1"/>
        <v>100</v>
      </c>
    </row>
    <row r="98" spans="1:7" ht="31.5" x14ac:dyDescent="0.25">
      <c r="A98" s="354"/>
      <c r="B98" s="62" t="s">
        <v>217</v>
      </c>
      <c r="C98" s="70" t="s">
        <v>331</v>
      </c>
      <c r="D98" s="76">
        <f>D102+D104+D106+D108+D110</f>
        <v>149952.79833999998</v>
      </c>
      <c r="E98" s="76">
        <f>E102+E104+E106+E108+E110</f>
        <v>134932.622</v>
      </c>
      <c r="F98" s="5"/>
      <c r="G98" s="92">
        <f t="shared" si="1"/>
        <v>89.98339710477191</v>
      </c>
    </row>
    <row r="99" spans="1:7" ht="31.5" x14ac:dyDescent="0.25">
      <c r="A99" s="354"/>
      <c r="B99" s="62" t="s">
        <v>219</v>
      </c>
      <c r="C99" s="70" t="s">
        <v>331</v>
      </c>
      <c r="D99" s="76">
        <f>D114</f>
        <v>50155.841310000003</v>
      </c>
      <c r="E99" s="76">
        <f>E114</f>
        <v>25051.249</v>
      </c>
      <c r="G99" s="92">
        <f t="shared" si="1"/>
        <v>49.946822435227133</v>
      </c>
    </row>
    <row r="100" spans="1:7" ht="31.5" x14ac:dyDescent="0.25">
      <c r="A100" s="355"/>
      <c r="B100" s="62" t="s">
        <v>112</v>
      </c>
      <c r="C100" s="70" t="s">
        <v>331</v>
      </c>
      <c r="D100" s="76">
        <f>D118</f>
        <v>35114.534499999994</v>
      </c>
      <c r="E100" s="76">
        <f>E118</f>
        <v>34103.501109999997</v>
      </c>
      <c r="G100" s="92">
        <f t="shared" si="1"/>
        <v>97.120755253070499</v>
      </c>
    </row>
    <row r="101" spans="1:7" ht="18.75" customHeight="1" outlineLevel="1" x14ac:dyDescent="0.25">
      <c r="A101" s="364" t="s">
        <v>319</v>
      </c>
      <c r="B101" s="361" t="s">
        <v>217</v>
      </c>
      <c r="C101" s="62" t="s">
        <v>23</v>
      </c>
      <c r="D101" s="68">
        <f>D102</f>
        <v>80231.22</v>
      </c>
      <c r="E101" s="68">
        <f>E102</f>
        <v>78679.97</v>
      </c>
      <c r="G101" s="92">
        <f t="shared" si="1"/>
        <v>98.066525724026135</v>
      </c>
    </row>
    <row r="102" spans="1:7" ht="40.5" customHeight="1" outlineLevel="1" x14ac:dyDescent="0.25">
      <c r="A102" s="365"/>
      <c r="B102" s="362"/>
      <c r="C102" s="70" t="s">
        <v>21</v>
      </c>
      <c r="D102" s="72">
        <v>80231.22</v>
      </c>
      <c r="E102" s="72">
        <v>78679.97</v>
      </c>
      <c r="G102" s="92">
        <f t="shared" si="1"/>
        <v>98.066525724026135</v>
      </c>
    </row>
    <row r="103" spans="1:7" ht="24.75" customHeight="1" outlineLevel="1" x14ac:dyDescent="0.25">
      <c r="A103" s="364" t="s">
        <v>320</v>
      </c>
      <c r="B103" s="361" t="s">
        <v>217</v>
      </c>
      <c r="C103" s="62" t="s">
        <v>23</v>
      </c>
      <c r="D103" s="68">
        <f>D104</f>
        <v>2431.6295599999999</v>
      </c>
      <c r="E103" s="68">
        <f>E104</f>
        <v>1035.2809999999999</v>
      </c>
      <c r="G103" s="92">
        <f t="shared" si="1"/>
        <v>42.575605142750447</v>
      </c>
    </row>
    <row r="104" spans="1:7" ht="18.75" customHeight="1" outlineLevel="1" x14ac:dyDescent="0.25">
      <c r="A104" s="365"/>
      <c r="B104" s="362"/>
      <c r="C104" s="70" t="s">
        <v>21</v>
      </c>
      <c r="D104" s="72">
        <v>2431.6295599999999</v>
      </c>
      <c r="E104" s="72">
        <v>1035.2809999999999</v>
      </c>
      <c r="G104" s="92">
        <f t="shared" si="1"/>
        <v>42.575605142750447</v>
      </c>
    </row>
    <row r="105" spans="1:7" ht="18.75" customHeight="1" outlineLevel="1" x14ac:dyDescent="0.25">
      <c r="A105" s="364" t="s">
        <v>321</v>
      </c>
      <c r="B105" s="361" t="s">
        <v>217</v>
      </c>
      <c r="C105" s="62" t="s">
        <v>23</v>
      </c>
      <c r="D105" s="68">
        <f>D106</f>
        <v>3347.1089999999999</v>
      </c>
      <c r="E105" s="68">
        <f>E106</f>
        <v>3347.1089999999999</v>
      </c>
      <c r="G105" s="92">
        <f t="shared" si="1"/>
        <v>100</v>
      </c>
    </row>
    <row r="106" spans="1:7" ht="18.75" customHeight="1" outlineLevel="1" x14ac:dyDescent="0.25">
      <c r="A106" s="365"/>
      <c r="B106" s="362"/>
      <c r="C106" s="70" t="s">
        <v>21</v>
      </c>
      <c r="D106" s="72">
        <v>3347.1089999999999</v>
      </c>
      <c r="E106" s="72">
        <v>3347.1089999999999</v>
      </c>
      <c r="G106" s="92">
        <f t="shared" si="1"/>
        <v>100</v>
      </c>
    </row>
    <row r="107" spans="1:7" ht="25.5" customHeight="1" outlineLevel="1" x14ac:dyDescent="0.25">
      <c r="A107" s="364" t="s">
        <v>322</v>
      </c>
      <c r="B107" s="361" t="s">
        <v>217</v>
      </c>
      <c r="C107" s="62" t="s">
        <v>23</v>
      </c>
      <c r="D107" s="68">
        <f>D108</f>
        <v>53962.979780000001</v>
      </c>
      <c r="E107" s="68">
        <f>E108</f>
        <v>44455.752</v>
      </c>
      <c r="G107" s="92">
        <f t="shared" si="1"/>
        <v>82.381944401959046</v>
      </c>
    </row>
    <row r="108" spans="1:7" ht="18.75" customHeight="1" outlineLevel="1" x14ac:dyDescent="0.25">
      <c r="A108" s="365"/>
      <c r="B108" s="362"/>
      <c r="C108" s="70" t="s">
        <v>21</v>
      </c>
      <c r="D108" s="72">
        <v>53962.979780000001</v>
      </c>
      <c r="E108" s="72">
        <v>44455.752</v>
      </c>
      <c r="G108" s="92">
        <f t="shared" si="1"/>
        <v>82.381944401959046</v>
      </c>
    </row>
    <row r="109" spans="1:7" ht="18.75" customHeight="1" outlineLevel="1" x14ac:dyDescent="0.25">
      <c r="A109" s="359" t="s">
        <v>323</v>
      </c>
      <c r="B109" s="361" t="s">
        <v>217</v>
      </c>
      <c r="C109" s="62" t="s">
        <v>23</v>
      </c>
      <c r="D109" s="68">
        <f>D110</f>
        <v>9979.86</v>
      </c>
      <c r="E109" s="68">
        <f>E110</f>
        <v>7414.51</v>
      </c>
      <c r="G109" s="92">
        <f t="shared" si="1"/>
        <v>74.294729585384971</v>
      </c>
    </row>
    <row r="110" spans="1:7" ht="48.75" customHeight="1" outlineLevel="1" x14ac:dyDescent="0.25">
      <c r="A110" s="360"/>
      <c r="B110" s="362"/>
      <c r="C110" s="70" t="s">
        <v>21</v>
      </c>
      <c r="D110" s="72">
        <f>D112</f>
        <v>9979.86</v>
      </c>
      <c r="E110" s="72">
        <f>E112</f>
        <v>7414.51</v>
      </c>
      <c r="G110" s="92">
        <f t="shared" si="1"/>
        <v>74.294729585384971</v>
      </c>
    </row>
    <row r="111" spans="1:7" ht="18.75" customHeight="1" outlineLevel="1" x14ac:dyDescent="0.25">
      <c r="A111" s="359" t="s">
        <v>231</v>
      </c>
      <c r="B111" s="361" t="s">
        <v>217</v>
      </c>
      <c r="C111" s="62" t="s">
        <v>23</v>
      </c>
      <c r="D111" s="68">
        <f>D112</f>
        <v>9979.86</v>
      </c>
      <c r="E111" s="68">
        <f>E112</f>
        <v>7414.51</v>
      </c>
      <c r="G111" s="92">
        <f t="shared" si="1"/>
        <v>74.294729585384971</v>
      </c>
    </row>
    <row r="112" spans="1:7" ht="48" customHeight="1" outlineLevel="1" x14ac:dyDescent="0.25">
      <c r="A112" s="360"/>
      <c r="B112" s="362"/>
      <c r="C112" s="70" t="s">
        <v>21</v>
      </c>
      <c r="D112" s="72">
        <v>9979.86</v>
      </c>
      <c r="E112" s="72">
        <v>7414.51</v>
      </c>
      <c r="G112" s="92">
        <f t="shared" si="1"/>
        <v>74.294729585384971</v>
      </c>
    </row>
    <row r="113" spans="1:7" ht="18.75" customHeight="1" outlineLevel="1" x14ac:dyDescent="0.25">
      <c r="A113" s="359" t="s">
        <v>324</v>
      </c>
      <c r="B113" s="361" t="s">
        <v>219</v>
      </c>
      <c r="C113" s="62" t="s">
        <v>23</v>
      </c>
      <c r="D113" s="63">
        <f>D114</f>
        <v>50155.841310000003</v>
      </c>
      <c r="E113" s="63">
        <f>E114</f>
        <v>25051.249</v>
      </c>
      <c r="G113" s="92">
        <f t="shared" si="1"/>
        <v>49.946822435227133</v>
      </c>
    </row>
    <row r="114" spans="1:7" ht="32.25" customHeight="1" outlineLevel="1" x14ac:dyDescent="0.25">
      <c r="A114" s="360"/>
      <c r="B114" s="362"/>
      <c r="C114" s="70" t="s">
        <v>21</v>
      </c>
      <c r="D114" s="76">
        <f>D116</f>
        <v>50155.841310000003</v>
      </c>
      <c r="E114" s="76">
        <f>E116</f>
        <v>25051.249</v>
      </c>
      <c r="G114" s="92">
        <f t="shared" si="1"/>
        <v>49.946822435227133</v>
      </c>
    </row>
    <row r="115" spans="1:7" ht="18.75" customHeight="1" outlineLevel="1" x14ac:dyDescent="0.25">
      <c r="A115" s="359" t="s">
        <v>232</v>
      </c>
      <c r="B115" s="361" t="s">
        <v>219</v>
      </c>
      <c r="C115" s="62" t="s">
        <v>23</v>
      </c>
      <c r="D115" s="63">
        <f t="shared" ref="D115:E115" si="6">D116</f>
        <v>50155.841310000003</v>
      </c>
      <c r="E115" s="63">
        <f t="shared" si="6"/>
        <v>25051.249</v>
      </c>
      <c r="G115" s="92">
        <f t="shared" si="1"/>
        <v>49.946822435227133</v>
      </c>
    </row>
    <row r="116" spans="1:7" ht="27" customHeight="1" outlineLevel="1" x14ac:dyDescent="0.25">
      <c r="A116" s="360"/>
      <c r="B116" s="362"/>
      <c r="C116" s="70" t="s">
        <v>21</v>
      </c>
      <c r="D116" s="76">
        <v>50155.841310000003</v>
      </c>
      <c r="E116" s="76">
        <v>25051.249</v>
      </c>
      <c r="G116" s="92">
        <f t="shared" si="1"/>
        <v>49.946822435227133</v>
      </c>
    </row>
    <row r="117" spans="1:7" ht="18.75" customHeight="1" outlineLevel="1" x14ac:dyDescent="0.25">
      <c r="A117" s="359" t="s">
        <v>325</v>
      </c>
      <c r="B117" s="361" t="s">
        <v>112</v>
      </c>
      <c r="C117" s="62" t="s">
        <v>23</v>
      </c>
      <c r="D117" s="63">
        <f>D118</f>
        <v>35114.534499999994</v>
      </c>
      <c r="E117" s="63">
        <f>E118</f>
        <v>34103.501109999997</v>
      </c>
      <c r="G117" s="92">
        <f t="shared" si="1"/>
        <v>97.120755253070499</v>
      </c>
    </row>
    <row r="118" spans="1:7" ht="41.25" customHeight="1" outlineLevel="1" x14ac:dyDescent="0.25">
      <c r="A118" s="360"/>
      <c r="B118" s="362"/>
      <c r="C118" s="70" t="s">
        <v>21</v>
      </c>
      <c r="D118" s="76">
        <f>D120+D122</f>
        <v>35114.534499999994</v>
      </c>
      <c r="E118" s="76">
        <f>E120+E122</f>
        <v>34103.501109999997</v>
      </c>
      <c r="G118" s="92">
        <f t="shared" si="1"/>
        <v>97.120755253070499</v>
      </c>
    </row>
    <row r="119" spans="1:7" ht="18.75" customHeight="1" outlineLevel="1" x14ac:dyDescent="0.25">
      <c r="A119" s="359" t="s">
        <v>233</v>
      </c>
      <c r="B119" s="361" t="s">
        <v>112</v>
      </c>
      <c r="C119" s="62" t="s">
        <v>23</v>
      </c>
      <c r="D119" s="63">
        <f>D120</f>
        <v>17892.949499999999</v>
      </c>
      <c r="E119" s="63">
        <f>E120</f>
        <v>17409.32028</v>
      </c>
      <c r="G119" s="92">
        <f t="shared" si="1"/>
        <v>97.297096155108477</v>
      </c>
    </row>
    <row r="120" spans="1:7" ht="28.5" customHeight="1" outlineLevel="1" x14ac:dyDescent="0.25">
      <c r="A120" s="360"/>
      <c r="B120" s="362"/>
      <c r="C120" s="70" t="s">
        <v>21</v>
      </c>
      <c r="D120" s="76">
        <v>17892.949499999999</v>
      </c>
      <c r="E120" s="76">
        <v>17409.32028</v>
      </c>
      <c r="G120" s="92">
        <f>E120/D120*100</f>
        <v>97.297096155108477</v>
      </c>
    </row>
    <row r="121" spans="1:7" ht="18.75" customHeight="1" outlineLevel="1" x14ac:dyDescent="0.25">
      <c r="A121" s="359" t="s">
        <v>504</v>
      </c>
      <c r="B121" s="361" t="s">
        <v>112</v>
      </c>
      <c r="C121" s="62" t="s">
        <v>23</v>
      </c>
      <c r="D121" s="63">
        <f>D122</f>
        <v>17221.584999999999</v>
      </c>
      <c r="E121" s="63">
        <f>E122</f>
        <v>16694.180830000001</v>
      </c>
      <c r="G121" s="92">
        <f t="shared" si="1"/>
        <v>96.937539895427761</v>
      </c>
    </row>
    <row r="122" spans="1:7" ht="27" customHeight="1" outlineLevel="1" x14ac:dyDescent="0.25">
      <c r="A122" s="360"/>
      <c r="B122" s="362"/>
      <c r="C122" s="70" t="s">
        <v>21</v>
      </c>
      <c r="D122" s="76">
        <v>17221.584999999999</v>
      </c>
      <c r="E122" s="76">
        <v>16694.180830000001</v>
      </c>
      <c r="G122" s="92">
        <f t="shared" si="1"/>
        <v>96.937539895427761</v>
      </c>
    </row>
    <row r="123" spans="1:7" ht="18.75" customHeight="1" outlineLevel="1" x14ac:dyDescent="0.25">
      <c r="A123" s="364" t="s">
        <v>326</v>
      </c>
      <c r="B123" s="361" t="s">
        <v>161</v>
      </c>
      <c r="C123" s="62" t="s">
        <v>23</v>
      </c>
      <c r="D123" s="63">
        <f>D124</f>
        <v>23399.8</v>
      </c>
      <c r="E123" s="63">
        <f>E124</f>
        <v>23399.8</v>
      </c>
      <c r="G123" s="92">
        <f t="shared" si="1"/>
        <v>100</v>
      </c>
    </row>
    <row r="124" spans="1:7" ht="30.75" customHeight="1" outlineLevel="1" x14ac:dyDescent="0.25">
      <c r="A124" s="365"/>
      <c r="B124" s="362"/>
      <c r="C124" s="70" t="s">
        <v>24</v>
      </c>
      <c r="D124" s="76">
        <v>23399.8</v>
      </c>
      <c r="E124" s="76">
        <v>23399.8</v>
      </c>
      <c r="G124" s="92">
        <f t="shared" si="1"/>
        <v>100</v>
      </c>
    </row>
    <row r="125" spans="1:7" ht="18.75" customHeight="1" x14ac:dyDescent="0.25">
      <c r="A125" s="366" t="s">
        <v>442</v>
      </c>
      <c r="B125" s="353" t="s">
        <v>218</v>
      </c>
      <c r="C125" s="62" t="s">
        <v>23</v>
      </c>
      <c r="D125" s="69">
        <f>D126</f>
        <v>9089.4585000000006</v>
      </c>
      <c r="E125" s="69">
        <f>E126</f>
        <v>8739.7436500000003</v>
      </c>
      <c r="F125" s="84">
        <v>8739743.6500000004</v>
      </c>
      <c r="G125" s="92">
        <f t="shared" si="1"/>
        <v>96.152522727288982</v>
      </c>
    </row>
    <row r="126" spans="1:7" ht="113.25" customHeight="1" x14ac:dyDescent="0.25">
      <c r="A126" s="367"/>
      <c r="B126" s="354"/>
      <c r="C126" s="70" t="s">
        <v>21</v>
      </c>
      <c r="D126" s="68">
        <f>D128</f>
        <v>9089.4585000000006</v>
      </c>
      <c r="E126" s="68">
        <f>E128</f>
        <v>8739.7436500000003</v>
      </c>
      <c r="G126" s="92">
        <f t="shared" si="1"/>
        <v>96.152522727288982</v>
      </c>
    </row>
    <row r="127" spans="1:7" ht="18.75" customHeight="1" outlineLevel="1" x14ac:dyDescent="0.25">
      <c r="A127" s="364" t="s">
        <v>327</v>
      </c>
      <c r="B127" s="361" t="s">
        <v>218</v>
      </c>
      <c r="C127" s="62" t="s">
        <v>23</v>
      </c>
      <c r="D127" s="69">
        <f>D128</f>
        <v>9089.4585000000006</v>
      </c>
      <c r="E127" s="69">
        <f>E128</f>
        <v>8739.7436500000003</v>
      </c>
      <c r="G127" s="92">
        <f t="shared" si="1"/>
        <v>96.152522727288982</v>
      </c>
    </row>
    <row r="128" spans="1:7" ht="47.25" customHeight="1" outlineLevel="1" x14ac:dyDescent="0.25">
      <c r="A128" s="365"/>
      <c r="B128" s="362"/>
      <c r="C128" s="70" t="s">
        <v>21</v>
      </c>
      <c r="D128" s="75">
        <v>9089.4585000000006</v>
      </c>
      <c r="E128" s="75">
        <v>8739.7436500000003</v>
      </c>
      <c r="G128" s="92">
        <f t="shared" si="1"/>
        <v>96.152522727288982</v>
      </c>
    </row>
    <row r="129" spans="1:7" ht="18.75" customHeight="1" x14ac:dyDescent="0.25">
      <c r="A129" s="380" t="s">
        <v>443</v>
      </c>
      <c r="B129" s="353" t="s">
        <v>217</v>
      </c>
      <c r="C129" s="62" t="s">
        <v>23</v>
      </c>
      <c r="D129" s="68">
        <f>D130+D131</f>
        <v>60799.679399999994</v>
      </c>
      <c r="E129" s="68">
        <f>E130+E131</f>
        <v>60799.679399999994</v>
      </c>
      <c r="F129" s="84">
        <v>60799679.32</v>
      </c>
      <c r="G129" s="92">
        <f t="shared" ref="G129:G168" si="7">E129/D129*100</f>
        <v>100</v>
      </c>
    </row>
    <row r="130" spans="1:7" ht="31.5" customHeight="1" x14ac:dyDescent="0.25">
      <c r="A130" s="381"/>
      <c r="B130" s="354"/>
      <c r="C130" s="62" t="s">
        <v>215</v>
      </c>
      <c r="D130" s="68">
        <f>D139</f>
        <v>42068.2</v>
      </c>
      <c r="E130" s="68">
        <f>E139</f>
        <v>42068.2</v>
      </c>
      <c r="F130" s="5"/>
      <c r="G130" s="92">
        <f t="shared" si="7"/>
        <v>100</v>
      </c>
    </row>
    <row r="131" spans="1:7" ht="31.5" customHeight="1" x14ac:dyDescent="0.25">
      <c r="A131" s="381"/>
      <c r="B131" s="355"/>
      <c r="C131" s="62" t="s">
        <v>216</v>
      </c>
      <c r="D131" s="68">
        <f>D133+D140+D166</f>
        <v>18731.4794</v>
      </c>
      <c r="E131" s="68">
        <f>E133+E140+E166</f>
        <v>18731.4794</v>
      </c>
      <c r="G131" s="92">
        <f t="shared" si="7"/>
        <v>100</v>
      </c>
    </row>
    <row r="132" spans="1:7" ht="18.75" customHeight="1" outlineLevel="1" x14ac:dyDescent="0.25">
      <c r="A132" s="364" t="s">
        <v>359</v>
      </c>
      <c r="B132" s="375" t="s">
        <v>217</v>
      </c>
      <c r="C132" s="62" t="s">
        <v>23</v>
      </c>
      <c r="D132" s="63">
        <f>D133</f>
        <v>18241.02</v>
      </c>
      <c r="E132" s="63">
        <f>E133</f>
        <v>18241.02</v>
      </c>
      <c r="G132" s="92">
        <f t="shared" si="7"/>
        <v>100</v>
      </c>
    </row>
    <row r="133" spans="1:7" ht="50.25" customHeight="1" outlineLevel="1" x14ac:dyDescent="0.25">
      <c r="A133" s="382"/>
      <c r="B133" s="375"/>
      <c r="C133" s="70" t="s">
        <v>21</v>
      </c>
      <c r="D133" s="76">
        <f>D135+D137</f>
        <v>18241.02</v>
      </c>
      <c r="E133" s="76">
        <f>E135+E137</f>
        <v>18241.02</v>
      </c>
      <c r="G133" s="92">
        <f t="shared" si="7"/>
        <v>100</v>
      </c>
    </row>
    <row r="134" spans="1:7" ht="31.5" customHeight="1" outlineLevel="1" x14ac:dyDescent="0.25">
      <c r="A134" s="376" t="s">
        <v>360</v>
      </c>
      <c r="B134" s="375" t="s">
        <v>217</v>
      </c>
      <c r="C134" s="62" t="s">
        <v>23</v>
      </c>
      <c r="D134" s="63">
        <f>D135</f>
        <v>16472.383000000002</v>
      </c>
      <c r="E134" s="63">
        <f>E135</f>
        <v>16472.383000000002</v>
      </c>
      <c r="G134" s="92">
        <f t="shared" si="7"/>
        <v>100</v>
      </c>
    </row>
    <row r="135" spans="1:7" ht="48.75" customHeight="1" outlineLevel="1" x14ac:dyDescent="0.25">
      <c r="A135" s="378"/>
      <c r="B135" s="375"/>
      <c r="C135" s="70" t="s">
        <v>21</v>
      </c>
      <c r="D135" s="76">
        <v>16472.383000000002</v>
      </c>
      <c r="E135" s="76">
        <v>16472.383000000002</v>
      </c>
      <c r="G135" s="92">
        <f t="shared" si="7"/>
        <v>100</v>
      </c>
    </row>
    <row r="136" spans="1:7" ht="18.75" customHeight="1" outlineLevel="1" x14ac:dyDescent="0.25">
      <c r="A136" s="364" t="s">
        <v>403</v>
      </c>
      <c r="B136" s="375" t="s">
        <v>217</v>
      </c>
      <c r="C136" s="62" t="s">
        <v>23</v>
      </c>
      <c r="D136" s="63">
        <f>D137</f>
        <v>1768.6369999999999</v>
      </c>
      <c r="E136" s="63">
        <f>E137</f>
        <v>1768.6369999999999</v>
      </c>
      <c r="G136" s="92">
        <f t="shared" ref="G136:G137" si="8">E136/D136*100</f>
        <v>100</v>
      </c>
    </row>
    <row r="137" spans="1:7" ht="28.5" customHeight="1" outlineLevel="1" x14ac:dyDescent="0.25">
      <c r="A137" s="382"/>
      <c r="B137" s="375"/>
      <c r="C137" s="70" t="s">
        <v>21</v>
      </c>
      <c r="D137" s="76">
        <v>1768.6369999999999</v>
      </c>
      <c r="E137" s="76">
        <v>1768.6369999999999</v>
      </c>
      <c r="G137" s="92">
        <f t="shared" si="8"/>
        <v>100</v>
      </c>
    </row>
    <row r="138" spans="1:7" ht="18.75" customHeight="1" outlineLevel="1" x14ac:dyDescent="0.25">
      <c r="A138" s="379" t="s">
        <v>328</v>
      </c>
      <c r="B138" s="361" t="s">
        <v>217</v>
      </c>
      <c r="C138" s="62" t="s">
        <v>23</v>
      </c>
      <c r="D138" s="68">
        <f>D139+D140</f>
        <v>42493.131399999998</v>
      </c>
      <c r="E138" s="68">
        <f>E139+E140</f>
        <v>42493.131399999998</v>
      </c>
      <c r="G138" s="92">
        <f t="shared" si="7"/>
        <v>100</v>
      </c>
    </row>
    <row r="139" spans="1:7" ht="18.75" customHeight="1" outlineLevel="1" x14ac:dyDescent="0.25">
      <c r="A139" s="360"/>
      <c r="B139" s="362"/>
      <c r="C139" s="70" t="s">
        <v>24</v>
      </c>
      <c r="D139" s="72">
        <f>D142+D151+D157</f>
        <v>42068.2</v>
      </c>
      <c r="E139" s="72">
        <f>E142+E151+E157</f>
        <v>42068.2</v>
      </c>
      <c r="G139" s="92">
        <f t="shared" si="7"/>
        <v>100</v>
      </c>
    </row>
    <row r="140" spans="1:7" ht="18.75" customHeight="1" outlineLevel="1" x14ac:dyDescent="0.25">
      <c r="A140" s="360"/>
      <c r="B140" s="362"/>
      <c r="C140" s="70" t="s">
        <v>21</v>
      </c>
      <c r="D140" s="72">
        <f>D143+D152+D158</f>
        <v>424.9314</v>
      </c>
      <c r="E140" s="72">
        <f>E143+E152+E158</f>
        <v>424.9314</v>
      </c>
      <c r="G140" s="92">
        <f t="shared" si="7"/>
        <v>100</v>
      </c>
    </row>
    <row r="141" spans="1:7" ht="18.75" customHeight="1" outlineLevel="1" x14ac:dyDescent="0.25">
      <c r="A141" s="359" t="s">
        <v>363</v>
      </c>
      <c r="B141" s="361" t="s">
        <v>217</v>
      </c>
      <c r="C141" s="62" t="s">
        <v>23</v>
      </c>
      <c r="D141" s="68">
        <f>D142+D143</f>
        <v>16737.171699999999</v>
      </c>
      <c r="E141" s="68">
        <f>E142+E143</f>
        <v>16737.171699999999</v>
      </c>
      <c r="G141" s="92">
        <f t="shared" si="7"/>
        <v>100</v>
      </c>
    </row>
    <row r="142" spans="1:7" ht="18.75" customHeight="1" outlineLevel="1" x14ac:dyDescent="0.25">
      <c r="A142" s="360"/>
      <c r="B142" s="362"/>
      <c r="C142" s="70" t="s">
        <v>24</v>
      </c>
      <c r="D142" s="72">
        <f>D145+D148</f>
        <v>16569.8</v>
      </c>
      <c r="E142" s="72">
        <f>E145+E148</f>
        <v>16569.8</v>
      </c>
      <c r="G142" s="92">
        <f t="shared" si="7"/>
        <v>100</v>
      </c>
    </row>
    <row r="143" spans="1:7" ht="18.75" customHeight="1" outlineLevel="1" x14ac:dyDescent="0.25">
      <c r="A143" s="360"/>
      <c r="B143" s="363"/>
      <c r="C143" s="70" t="s">
        <v>21</v>
      </c>
      <c r="D143" s="72">
        <f>D146+D149</f>
        <v>167.3717</v>
      </c>
      <c r="E143" s="72">
        <f>E146+E149</f>
        <v>167.3717</v>
      </c>
      <c r="G143" s="92">
        <f t="shared" si="7"/>
        <v>100</v>
      </c>
    </row>
    <row r="144" spans="1:7" ht="18.75" customHeight="1" outlineLevel="1" x14ac:dyDescent="0.25">
      <c r="A144" s="370" t="s">
        <v>362</v>
      </c>
      <c r="B144" s="361" t="s">
        <v>217</v>
      </c>
      <c r="C144" s="62" t="s">
        <v>23</v>
      </c>
      <c r="D144" s="68">
        <f>D145+D146</f>
        <v>4200</v>
      </c>
      <c r="E144" s="68">
        <f>E145+E146</f>
        <v>4200</v>
      </c>
      <c r="G144" s="92">
        <f t="shared" si="7"/>
        <v>100</v>
      </c>
    </row>
    <row r="145" spans="1:15" ht="18.75" customHeight="1" outlineLevel="1" x14ac:dyDescent="0.25">
      <c r="A145" s="372"/>
      <c r="B145" s="362"/>
      <c r="C145" s="70" t="s">
        <v>24</v>
      </c>
      <c r="D145" s="72">
        <v>4158</v>
      </c>
      <c r="E145" s="72">
        <v>4158</v>
      </c>
      <c r="G145" s="92">
        <f t="shared" si="7"/>
        <v>100</v>
      </c>
    </row>
    <row r="146" spans="1:15" ht="18.75" customHeight="1" outlineLevel="1" x14ac:dyDescent="0.25">
      <c r="A146" s="371"/>
      <c r="B146" s="363"/>
      <c r="C146" s="70" t="s">
        <v>21</v>
      </c>
      <c r="D146" s="72">
        <v>42</v>
      </c>
      <c r="E146" s="72">
        <v>42</v>
      </c>
      <c r="G146" s="92">
        <f t="shared" si="7"/>
        <v>100</v>
      </c>
    </row>
    <row r="147" spans="1:15" s="194" customFormat="1" ht="18.75" customHeight="1" outlineLevel="1" x14ac:dyDescent="0.25">
      <c r="A147" s="370" t="s">
        <v>361</v>
      </c>
      <c r="B147" s="361" t="s">
        <v>217</v>
      </c>
      <c r="C147" s="62" t="s">
        <v>23</v>
      </c>
      <c r="D147" s="68">
        <f>D148+D149</f>
        <v>12537.171699999999</v>
      </c>
      <c r="E147" s="68">
        <f>E148+E149</f>
        <v>12537.171699999999</v>
      </c>
      <c r="G147" s="195">
        <f t="shared" si="7"/>
        <v>100</v>
      </c>
      <c r="H147" s="2"/>
      <c r="I147" s="30"/>
      <c r="J147" s="196"/>
      <c r="K147" s="1"/>
      <c r="L147" s="1"/>
      <c r="O147" s="197"/>
    </row>
    <row r="148" spans="1:15" s="194" customFormat="1" ht="18.75" customHeight="1" outlineLevel="1" x14ac:dyDescent="0.25">
      <c r="A148" s="372"/>
      <c r="B148" s="362"/>
      <c r="C148" s="70" t="s">
        <v>24</v>
      </c>
      <c r="D148" s="72">
        <v>12411.8</v>
      </c>
      <c r="E148" s="72">
        <v>12411.8</v>
      </c>
      <c r="G148" s="195">
        <f t="shared" si="7"/>
        <v>100</v>
      </c>
      <c r="H148" s="2"/>
      <c r="I148" s="30"/>
      <c r="J148" s="196"/>
      <c r="K148" s="1"/>
      <c r="L148" s="1"/>
      <c r="O148" s="197"/>
    </row>
    <row r="149" spans="1:15" s="194" customFormat="1" ht="18.75" customHeight="1" outlineLevel="1" x14ac:dyDescent="0.25">
      <c r="A149" s="371"/>
      <c r="B149" s="363"/>
      <c r="C149" s="70" t="s">
        <v>21</v>
      </c>
      <c r="D149" s="72">
        <v>125.3717</v>
      </c>
      <c r="E149" s="72">
        <v>125.3717</v>
      </c>
      <c r="G149" s="195">
        <f t="shared" si="7"/>
        <v>100</v>
      </c>
      <c r="H149" s="2"/>
      <c r="I149" s="30"/>
      <c r="J149" s="196"/>
      <c r="K149" s="1"/>
      <c r="L149" s="1"/>
      <c r="O149" s="197"/>
    </row>
    <row r="150" spans="1:15" ht="18.75" customHeight="1" outlineLevel="1" x14ac:dyDescent="0.25">
      <c r="A150" s="370" t="s">
        <v>447</v>
      </c>
      <c r="B150" s="361" t="s">
        <v>159</v>
      </c>
      <c r="C150" s="62" t="s">
        <v>23</v>
      </c>
      <c r="D150" s="68">
        <f>D151+D152</f>
        <v>4716.1616999999997</v>
      </c>
      <c r="E150" s="68">
        <f>E151+E152</f>
        <v>4716.1616999999997</v>
      </c>
      <c r="G150" s="92">
        <f t="shared" si="7"/>
        <v>100</v>
      </c>
    </row>
    <row r="151" spans="1:15" ht="18.75" customHeight="1" outlineLevel="1" x14ac:dyDescent="0.25">
      <c r="A151" s="372"/>
      <c r="B151" s="362"/>
      <c r="C151" s="70" t="s">
        <v>24</v>
      </c>
      <c r="D151" s="72">
        <f>D154</f>
        <v>4669</v>
      </c>
      <c r="E151" s="72">
        <f>E154</f>
        <v>4669</v>
      </c>
      <c r="G151" s="92">
        <f t="shared" si="7"/>
        <v>100</v>
      </c>
    </row>
    <row r="152" spans="1:15" ht="42" customHeight="1" outlineLevel="1" x14ac:dyDescent="0.25">
      <c r="A152" s="371"/>
      <c r="B152" s="363"/>
      <c r="C152" s="70" t="s">
        <v>21</v>
      </c>
      <c r="D152" s="72">
        <f>D155</f>
        <v>47.161700000000003</v>
      </c>
      <c r="E152" s="72">
        <f>E155</f>
        <v>47.161700000000003</v>
      </c>
      <c r="G152" s="92">
        <f t="shared" si="7"/>
        <v>100</v>
      </c>
    </row>
    <row r="153" spans="1:15" ht="18.75" customHeight="1" outlineLevel="1" x14ac:dyDescent="0.25">
      <c r="A153" s="370" t="s">
        <v>446</v>
      </c>
      <c r="B153" s="361" t="s">
        <v>159</v>
      </c>
      <c r="C153" s="62" t="s">
        <v>23</v>
      </c>
      <c r="D153" s="68">
        <f>D154+D155</f>
        <v>4716.1616999999997</v>
      </c>
      <c r="E153" s="68">
        <f>E154+E155</f>
        <v>4716.1616999999997</v>
      </c>
      <c r="G153" s="92">
        <f t="shared" ref="G153:G155" si="9">E153/D153*100</f>
        <v>100</v>
      </c>
    </row>
    <row r="154" spans="1:15" ht="18.75" customHeight="1" outlineLevel="1" x14ac:dyDescent="0.25">
      <c r="A154" s="372"/>
      <c r="B154" s="362"/>
      <c r="C154" s="70" t="s">
        <v>24</v>
      </c>
      <c r="D154" s="72">
        <v>4669</v>
      </c>
      <c r="E154" s="72">
        <v>4669</v>
      </c>
      <c r="G154" s="92">
        <f t="shared" si="9"/>
        <v>100</v>
      </c>
    </row>
    <row r="155" spans="1:15" ht="47.25" customHeight="1" outlineLevel="1" x14ac:dyDescent="0.25">
      <c r="A155" s="371"/>
      <c r="B155" s="363"/>
      <c r="C155" s="70" t="s">
        <v>21</v>
      </c>
      <c r="D155" s="72">
        <v>47.161700000000003</v>
      </c>
      <c r="E155" s="72">
        <v>47.161700000000003</v>
      </c>
      <c r="G155" s="92">
        <f t="shared" si="9"/>
        <v>100</v>
      </c>
    </row>
    <row r="156" spans="1:15" ht="18.75" customHeight="1" outlineLevel="1" x14ac:dyDescent="0.25">
      <c r="A156" s="370" t="s">
        <v>445</v>
      </c>
      <c r="B156" s="361" t="s">
        <v>217</v>
      </c>
      <c r="C156" s="62" t="s">
        <v>23</v>
      </c>
      <c r="D156" s="68">
        <f t="shared" ref="D156:E157" si="10">D159+D162</f>
        <v>21039.798000000003</v>
      </c>
      <c r="E156" s="68">
        <f t="shared" si="10"/>
        <v>21039.798000000003</v>
      </c>
      <c r="G156" s="92">
        <f t="shared" si="7"/>
        <v>100</v>
      </c>
    </row>
    <row r="157" spans="1:15" ht="18.75" customHeight="1" outlineLevel="1" x14ac:dyDescent="0.25">
      <c r="A157" s="372"/>
      <c r="B157" s="362"/>
      <c r="C157" s="70" t="s">
        <v>24</v>
      </c>
      <c r="D157" s="72">
        <f t="shared" si="10"/>
        <v>20829.400000000001</v>
      </c>
      <c r="E157" s="72">
        <f t="shared" si="10"/>
        <v>20829.400000000001</v>
      </c>
      <c r="G157" s="92">
        <f t="shared" si="7"/>
        <v>100</v>
      </c>
    </row>
    <row r="158" spans="1:15" ht="24" customHeight="1" outlineLevel="1" x14ac:dyDescent="0.25">
      <c r="A158" s="371"/>
      <c r="B158" s="363"/>
      <c r="C158" s="70" t="s">
        <v>21</v>
      </c>
      <c r="D158" s="72">
        <f>D161+D164</f>
        <v>210.398</v>
      </c>
      <c r="E158" s="72">
        <f>E161+E164</f>
        <v>210.398</v>
      </c>
      <c r="G158" s="92">
        <f t="shared" si="7"/>
        <v>100</v>
      </c>
    </row>
    <row r="159" spans="1:15" ht="18.75" customHeight="1" outlineLevel="1" x14ac:dyDescent="0.25">
      <c r="A159" s="370" t="s">
        <v>364</v>
      </c>
      <c r="B159" s="361" t="s">
        <v>217</v>
      </c>
      <c r="C159" s="62" t="s">
        <v>23</v>
      </c>
      <c r="D159" s="68">
        <f>D160+D161</f>
        <v>3000</v>
      </c>
      <c r="E159" s="68">
        <f>E160+E161</f>
        <v>3000</v>
      </c>
      <c r="G159" s="92">
        <f t="shared" si="7"/>
        <v>100</v>
      </c>
    </row>
    <row r="160" spans="1:15" ht="18.75" customHeight="1" outlineLevel="1" x14ac:dyDescent="0.25">
      <c r="A160" s="372"/>
      <c r="B160" s="362"/>
      <c r="C160" s="70" t="s">
        <v>24</v>
      </c>
      <c r="D160" s="72">
        <v>2970</v>
      </c>
      <c r="E160" s="72">
        <v>2970</v>
      </c>
      <c r="G160" s="92">
        <f t="shared" si="7"/>
        <v>100</v>
      </c>
    </row>
    <row r="161" spans="1:7" ht="59.25" customHeight="1" outlineLevel="1" x14ac:dyDescent="0.25">
      <c r="A161" s="371"/>
      <c r="B161" s="363"/>
      <c r="C161" s="70" t="s">
        <v>21</v>
      </c>
      <c r="D161" s="72">
        <v>30</v>
      </c>
      <c r="E161" s="72">
        <v>30</v>
      </c>
      <c r="G161" s="92">
        <f t="shared" si="7"/>
        <v>100</v>
      </c>
    </row>
    <row r="162" spans="1:7" ht="18.75" customHeight="1" outlineLevel="1" x14ac:dyDescent="0.25">
      <c r="A162" s="370" t="s">
        <v>444</v>
      </c>
      <c r="B162" s="361" t="s">
        <v>217</v>
      </c>
      <c r="C162" s="62" t="s">
        <v>23</v>
      </c>
      <c r="D162" s="68">
        <f>D163+D164</f>
        <v>18039.798000000003</v>
      </c>
      <c r="E162" s="68">
        <f>E163+E164</f>
        <v>18039.798000000003</v>
      </c>
      <c r="G162" s="92">
        <f t="shared" si="7"/>
        <v>100</v>
      </c>
    </row>
    <row r="163" spans="1:7" ht="18.75" customHeight="1" outlineLevel="1" x14ac:dyDescent="0.25">
      <c r="A163" s="372"/>
      <c r="B163" s="362"/>
      <c r="C163" s="70" t="s">
        <v>24</v>
      </c>
      <c r="D163" s="72">
        <v>17859.400000000001</v>
      </c>
      <c r="E163" s="72">
        <v>17859.400000000001</v>
      </c>
      <c r="G163" s="92">
        <f t="shared" si="7"/>
        <v>100</v>
      </c>
    </row>
    <row r="164" spans="1:7" ht="108.75" customHeight="1" outlineLevel="1" x14ac:dyDescent="0.25">
      <c r="A164" s="371"/>
      <c r="B164" s="363"/>
      <c r="C164" s="70" t="s">
        <v>21</v>
      </c>
      <c r="D164" s="72">
        <v>180.398</v>
      </c>
      <c r="E164" s="72">
        <v>180.398</v>
      </c>
      <c r="G164" s="92">
        <f t="shared" si="7"/>
        <v>100</v>
      </c>
    </row>
    <row r="165" spans="1:7" ht="18.75" customHeight="1" outlineLevel="1" x14ac:dyDescent="0.25">
      <c r="A165" s="370" t="s">
        <v>503</v>
      </c>
      <c r="B165" s="361" t="s">
        <v>217</v>
      </c>
      <c r="C165" s="62" t="s">
        <v>23</v>
      </c>
      <c r="D165" s="68">
        <f>D166</f>
        <v>65.528000000000006</v>
      </c>
      <c r="E165" s="68">
        <f>E166</f>
        <v>65.528000000000006</v>
      </c>
      <c r="F165" s="5"/>
      <c r="G165" s="92">
        <f t="shared" si="7"/>
        <v>100</v>
      </c>
    </row>
    <row r="166" spans="1:7" ht="153.75" customHeight="1" outlineLevel="1" x14ac:dyDescent="0.25">
      <c r="A166" s="371"/>
      <c r="B166" s="363"/>
      <c r="C166" s="70" t="s">
        <v>21</v>
      </c>
      <c r="D166" s="72">
        <f>D168</f>
        <v>65.528000000000006</v>
      </c>
      <c r="E166" s="72">
        <f>E168</f>
        <v>65.528000000000006</v>
      </c>
      <c r="F166" s="5">
        <f>E165-14398.531</f>
        <v>-14333.003000000001</v>
      </c>
      <c r="G166" s="92">
        <f t="shared" si="7"/>
        <v>100</v>
      </c>
    </row>
    <row r="167" spans="1:7" ht="18.75" customHeight="1" outlineLevel="1" x14ac:dyDescent="0.25">
      <c r="A167" s="370" t="s">
        <v>329</v>
      </c>
      <c r="B167" s="361" t="s">
        <v>217</v>
      </c>
      <c r="C167" s="62" t="s">
        <v>23</v>
      </c>
      <c r="D167" s="68">
        <f>D168</f>
        <v>65.528000000000006</v>
      </c>
      <c r="E167" s="68">
        <f>E168</f>
        <v>65.528000000000006</v>
      </c>
      <c r="G167" s="92">
        <f t="shared" si="7"/>
        <v>100</v>
      </c>
    </row>
    <row r="168" spans="1:7" ht="220.5" customHeight="1" outlineLevel="1" x14ac:dyDescent="0.25">
      <c r="A168" s="371"/>
      <c r="B168" s="363"/>
      <c r="C168" s="70" t="s">
        <v>21</v>
      </c>
      <c r="D168" s="72">
        <v>65.528000000000006</v>
      </c>
      <c r="E168" s="72">
        <v>65.528000000000006</v>
      </c>
      <c r="G168" s="92">
        <f t="shared" si="7"/>
        <v>100</v>
      </c>
    </row>
    <row r="169" spans="1:7" x14ac:dyDescent="0.3">
      <c r="A169" s="78"/>
      <c r="B169" s="79"/>
      <c r="C169" s="79"/>
      <c r="D169" s="79"/>
      <c r="E169" s="79"/>
    </row>
    <row r="170" spans="1:7" x14ac:dyDescent="0.25">
      <c r="A170" s="182" t="s">
        <v>304</v>
      </c>
      <c r="B170" s="67"/>
      <c r="C170" s="80"/>
      <c r="D170" s="67"/>
      <c r="E170" s="67"/>
    </row>
    <row r="171" spans="1:7" x14ac:dyDescent="0.25">
      <c r="A171" s="81"/>
      <c r="B171" s="67"/>
      <c r="C171" s="67"/>
      <c r="D171" s="81"/>
      <c r="E171" s="67"/>
    </row>
    <row r="172" spans="1:7" x14ac:dyDescent="0.25">
      <c r="A172" s="82"/>
      <c r="B172" s="82"/>
      <c r="C172" s="82"/>
      <c r="D172" s="82"/>
      <c r="E172" s="82"/>
    </row>
    <row r="173" spans="1:7" x14ac:dyDescent="0.25">
      <c r="A173" s="373"/>
      <c r="B173" s="373"/>
      <c r="C173" s="373"/>
      <c r="D173" s="373"/>
      <c r="E173" s="373"/>
    </row>
  </sheetData>
  <mergeCells count="129">
    <mergeCell ref="A1:E1"/>
    <mergeCell ref="A2:E2"/>
    <mergeCell ref="D3:E3"/>
    <mergeCell ref="A4:A5"/>
    <mergeCell ref="B4:B5"/>
    <mergeCell ref="C4:C5"/>
    <mergeCell ref="D4:D5"/>
    <mergeCell ref="E4:E5"/>
    <mergeCell ref="A32:A33"/>
    <mergeCell ref="B32:B33"/>
    <mergeCell ref="A30:A31"/>
    <mergeCell ref="B30:B31"/>
    <mergeCell ref="B74:B76"/>
    <mergeCell ref="A48:A49"/>
    <mergeCell ref="B48:B49"/>
    <mergeCell ref="A50:A53"/>
    <mergeCell ref="B50:B52"/>
    <mergeCell ref="A54:A57"/>
    <mergeCell ref="B54:B56"/>
    <mergeCell ref="A58:A61"/>
    <mergeCell ref="B58:B60"/>
    <mergeCell ref="A62:A65"/>
    <mergeCell ref="B62:B64"/>
    <mergeCell ref="B70:B72"/>
    <mergeCell ref="A74:A77"/>
    <mergeCell ref="A78:A79"/>
    <mergeCell ref="B78:B79"/>
    <mergeCell ref="A82:A83"/>
    <mergeCell ref="B82:B83"/>
    <mergeCell ref="A88:A89"/>
    <mergeCell ref="B88:B89"/>
    <mergeCell ref="A90:A91"/>
    <mergeCell ref="B90:B91"/>
    <mergeCell ref="A92:A93"/>
    <mergeCell ref="B92:B93"/>
    <mergeCell ref="A80:A81"/>
    <mergeCell ref="B80:B81"/>
    <mergeCell ref="A84:A85"/>
    <mergeCell ref="B84:B85"/>
    <mergeCell ref="A86:A87"/>
    <mergeCell ref="B86:B87"/>
    <mergeCell ref="B94:B96"/>
    <mergeCell ref="A101:A102"/>
    <mergeCell ref="B101:B102"/>
    <mergeCell ref="A103:A104"/>
    <mergeCell ref="B103:B104"/>
    <mergeCell ref="A105:A106"/>
    <mergeCell ref="B105:B106"/>
    <mergeCell ref="A94:A100"/>
    <mergeCell ref="A107:A108"/>
    <mergeCell ref="B107:B108"/>
    <mergeCell ref="A117:A118"/>
    <mergeCell ref="B117:B118"/>
    <mergeCell ref="A119:A120"/>
    <mergeCell ref="B119:B120"/>
    <mergeCell ref="A121:A122"/>
    <mergeCell ref="B121:B122"/>
    <mergeCell ref="A123:A124"/>
    <mergeCell ref="B123:B124"/>
    <mergeCell ref="A109:A110"/>
    <mergeCell ref="B109:B110"/>
    <mergeCell ref="A111:A112"/>
    <mergeCell ref="B111:B112"/>
    <mergeCell ref="A113:A114"/>
    <mergeCell ref="B113:B114"/>
    <mergeCell ref="A115:A116"/>
    <mergeCell ref="B115:B116"/>
    <mergeCell ref="A144:A146"/>
    <mergeCell ref="B144:B146"/>
    <mergeCell ref="B134:B135"/>
    <mergeCell ref="A125:A126"/>
    <mergeCell ref="B125:B126"/>
    <mergeCell ref="A127:A128"/>
    <mergeCell ref="B127:B128"/>
    <mergeCell ref="A129:A131"/>
    <mergeCell ref="B129:B131"/>
    <mergeCell ref="A132:A133"/>
    <mergeCell ref="B132:B133"/>
    <mergeCell ref="B138:B140"/>
    <mergeCell ref="A141:A143"/>
    <mergeCell ref="B141:B143"/>
    <mergeCell ref="A136:A137"/>
    <mergeCell ref="B136:B137"/>
    <mergeCell ref="A167:A168"/>
    <mergeCell ref="B167:B168"/>
    <mergeCell ref="A173:E173"/>
    <mergeCell ref="A7:A17"/>
    <mergeCell ref="A18:A19"/>
    <mergeCell ref="B18:B19"/>
    <mergeCell ref="A20:A21"/>
    <mergeCell ref="B20:B21"/>
    <mergeCell ref="A22:A23"/>
    <mergeCell ref="B22:B23"/>
    <mergeCell ref="A24:A25"/>
    <mergeCell ref="B24:B25"/>
    <mergeCell ref="A26:A27"/>
    <mergeCell ref="B26:B27"/>
    <mergeCell ref="A28:A29"/>
    <mergeCell ref="B28:B29"/>
    <mergeCell ref="A156:A158"/>
    <mergeCell ref="B156:B158"/>
    <mergeCell ref="A159:A161"/>
    <mergeCell ref="B159:B161"/>
    <mergeCell ref="B150:B152"/>
    <mergeCell ref="A134:A135"/>
    <mergeCell ref="A138:A140"/>
    <mergeCell ref="A70:A73"/>
    <mergeCell ref="A165:A166"/>
    <mergeCell ref="B165:B166"/>
    <mergeCell ref="A162:A164"/>
    <mergeCell ref="B162:B164"/>
    <mergeCell ref="A147:A149"/>
    <mergeCell ref="B147:B149"/>
    <mergeCell ref="A150:A152"/>
    <mergeCell ref="A153:A155"/>
    <mergeCell ref="B153:B155"/>
    <mergeCell ref="B41:B43"/>
    <mergeCell ref="B38:B40"/>
    <mergeCell ref="B11:B13"/>
    <mergeCell ref="B7:B10"/>
    <mergeCell ref="A66:A69"/>
    <mergeCell ref="B66:B68"/>
    <mergeCell ref="A34:A35"/>
    <mergeCell ref="B34:B35"/>
    <mergeCell ref="A36:A37"/>
    <mergeCell ref="B36:B37"/>
    <mergeCell ref="A38:A45"/>
    <mergeCell ref="A46:A47"/>
    <mergeCell ref="B46:B47"/>
  </mergeCells>
  <pageMargins left="0.31496062992125984" right="0.31496062992125984" top="0.55118110236220474" bottom="0.15748031496062992" header="0.31496062992125984" footer="0.31496062992125984"/>
  <pageSetup paperSize="9" scale="76" fitToHeight="0" orientation="portrait" r:id="rId1"/>
  <rowBreaks count="6" manualBreakCount="6">
    <brk id="31" max="4" man="1"/>
    <brk id="65" max="4" man="1"/>
    <brk id="100" max="4" man="1"/>
    <brk id="133" max="4" man="1"/>
    <brk id="166" max="4" man="1"/>
    <brk id="172"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view="pageBreakPreview" zoomScaleNormal="100" zoomScaleSheetLayoutView="100" workbookViewId="0">
      <selection activeCell="H7" sqref="H7"/>
    </sheetView>
  </sheetViews>
  <sheetFormatPr defaultRowHeight="15" x14ac:dyDescent="0.25"/>
  <cols>
    <col min="1" max="1" width="7.140625" customWidth="1"/>
    <col min="2" max="2" width="100.42578125" customWidth="1"/>
    <col min="3" max="3" width="12.7109375" customWidth="1"/>
    <col min="4" max="4" width="12.85546875" customWidth="1"/>
    <col min="5" max="5" width="14.42578125" customWidth="1"/>
    <col min="6" max="6" width="20.28515625" customWidth="1"/>
    <col min="8" max="8" width="27" customWidth="1"/>
  </cols>
  <sheetData>
    <row r="1" spans="1:6" ht="18.75" x14ac:dyDescent="0.25">
      <c r="A1" s="393" t="s">
        <v>59</v>
      </c>
      <c r="B1" s="393"/>
      <c r="C1" s="393"/>
      <c r="D1" s="393"/>
      <c r="E1" s="393"/>
      <c r="F1" s="393"/>
    </row>
    <row r="2" spans="1:6" ht="106.5" customHeight="1" x14ac:dyDescent="0.25">
      <c r="A2" s="394" t="s">
        <v>340</v>
      </c>
      <c r="B2" s="394"/>
      <c r="C2" s="394"/>
      <c r="D2" s="394"/>
      <c r="E2" s="394"/>
      <c r="F2" s="394"/>
    </row>
    <row r="3" spans="1:6" ht="15" customHeight="1" x14ac:dyDescent="0.25">
      <c r="A3" s="170"/>
      <c r="B3" s="174" t="s">
        <v>210</v>
      </c>
      <c r="C3" s="170"/>
      <c r="D3" s="170"/>
      <c r="E3" s="170"/>
      <c r="F3" s="263" t="s">
        <v>522</v>
      </c>
    </row>
    <row r="4" spans="1:6" ht="51.75" customHeight="1" x14ac:dyDescent="0.25">
      <c r="A4" s="395" t="s">
        <v>60</v>
      </c>
      <c r="B4" s="395" t="s">
        <v>508</v>
      </c>
      <c r="C4" s="395" t="s">
        <v>61</v>
      </c>
      <c r="D4" s="396"/>
      <c r="E4" s="397" t="s">
        <v>521</v>
      </c>
      <c r="F4" s="398"/>
    </row>
    <row r="5" spans="1:6" ht="31.5" x14ac:dyDescent="0.25">
      <c r="A5" s="396"/>
      <c r="B5" s="396"/>
      <c r="C5" s="27" t="s">
        <v>6</v>
      </c>
      <c r="D5" s="27" t="s">
        <v>7</v>
      </c>
      <c r="E5" s="171" t="s">
        <v>6</v>
      </c>
      <c r="F5" s="172" t="s">
        <v>62</v>
      </c>
    </row>
    <row r="6" spans="1:6" ht="15.75" x14ac:dyDescent="0.25">
      <c r="A6" s="27">
        <v>1</v>
      </c>
      <c r="B6" s="27">
        <v>2</v>
      </c>
      <c r="C6" s="27">
        <v>3</v>
      </c>
      <c r="D6" s="27">
        <v>4</v>
      </c>
      <c r="E6" s="171">
        <v>5</v>
      </c>
      <c r="F6" s="171">
        <v>6</v>
      </c>
    </row>
    <row r="7" spans="1:6" ht="36.75" customHeight="1" x14ac:dyDescent="0.25">
      <c r="A7" s="173">
        <v>1</v>
      </c>
      <c r="B7" s="31" t="s">
        <v>63</v>
      </c>
      <c r="C7" s="212">
        <v>670000</v>
      </c>
      <c r="D7" s="212">
        <v>635291</v>
      </c>
      <c r="E7" s="212">
        <v>327872.68800000002</v>
      </c>
      <c r="F7" s="212">
        <v>306217.92</v>
      </c>
    </row>
    <row r="9" spans="1:6" ht="15.75" x14ac:dyDescent="0.25">
      <c r="B9" s="399" t="s">
        <v>304</v>
      </c>
      <c r="C9" s="399"/>
      <c r="D9" s="399"/>
    </row>
    <row r="11" spans="1:6" ht="15.75" x14ac:dyDescent="0.25">
      <c r="A11" s="392"/>
      <c r="B11" s="392"/>
    </row>
    <row r="12" spans="1:6" x14ac:dyDescent="0.25">
      <c r="B12" s="57"/>
    </row>
    <row r="13" spans="1:6" x14ac:dyDescent="0.25">
      <c r="B13" s="57"/>
    </row>
    <row r="23" spans="1:2" x14ac:dyDescent="0.25">
      <c r="A23" s="25"/>
      <c r="B23" s="25"/>
    </row>
  </sheetData>
  <mergeCells count="8">
    <mergeCell ref="A11:B11"/>
    <mergeCell ref="A1:F1"/>
    <mergeCell ref="A2:F2"/>
    <mergeCell ref="A4:A5"/>
    <mergeCell ref="B4:B5"/>
    <mergeCell ref="C4:D4"/>
    <mergeCell ref="E4:F4"/>
    <mergeCell ref="B9:D9"/>
  </mergeCells>
  <pageMargins left="0.31496062992125984" right="0.31496062992125984" top="0.35433070866141736" bottom="0.35433070866141736" header="0.31496062992125984" footer="0.31496062992125984"/>
  <pageSetup paperSize="9" scale="5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view="pageBreakPreview" zoomScale="80" zoomScaleNormal="100" zoomScaleSheetLayoutView="80" workbookViewId="0">
      <selection activeCell="I11" sqref="I11"/>
    </sheetView>
  </sheetViews>
  <sheetFormatPr defaultColWidth="9.140625" defaultRowHeight="15.75" x14ac:dyDescent="0.25"/>
  <cols>
    <col min="1" max="1" width="46.28515625" style="99" customWidth="1"/>
    <col min="2" max="2" width="9.140625" style="99" customWidth="1"/>
    <col min="3" max="3" width="12.5703125" style="99" customWidth="1"/>
    <col min="4" max="4" width="11.7109375" style="100" customWidth="1"/>
    <col min="5" max="5" width="8.42578125" style="101" customWidth="1"/>
    <col min="6" max="6" width="0.140625" style="99" hidden="1" customWidth="1"/>
    <col min="7" max="7" width="12" style="106" customWidth="1"/>
    <col min="8" max="8" width="11.85546875" style="106" customWidth="1"/>
    <col min="9" max="9" width="10.5703125" style="106" customWidth="1"/>
    <col min="10" max="10" width="11.42578125" style="106" customWidth="1"/>
    <col min="11" max="11" width="23.85546875" style="99" customWidth="1"/>
    <col min="12" max="16384" width="9.140625" style="99"/>
  </cols>
  <sheetData>
    <row r="1" spans="1:11" ht="34.5" customHeight="1" x14ac:dyDescent="0.25">
      <c r="A1" s="400" t="s">
        <v>267</v>
      </c>
      <c r="B1" s="400"/>
      <c r="C1" s="400"/>
      <c r="D1" s="400"/>
      <c r="E1" s="400"/>
      <c r="F1" s="400"/>
      <c r="G1" s="400"/>
      <c r="H1" s="400"/>
      <c r="I1" s="400"/>
      <c r="J1" s="400"/>
      <c r="K1" s="400"/>
    </row>
    <row r="2" spans="1:11" ht="55.5" customHeight="1" x14ac:dyDescent="0.25">
      <c r="A2" s="401" t="s">
        <v>519</v>
      </c>
      <c r="B2" s="401"/>
      <c r="C2" s="401"/>
      <c r="D2" s="401"/>
      <c r="E2" s="401"/>
      <c r="F2" s="401"/>
      <c r="G2" s="401"/>
      <c r="H2" s="401"/>
      <c r="I2" s="401"/>
      <c r="J2" s="401"/>
      <c r="K2" s="401"/>
    </row>
    <row r="3" spans="1:11" x14ac:dyDescent="0.25">
      <c r="A3" s="245" t="s">
        <v>210</v>
      </c>
      <c r="B3" s="246"/>
      <c r="C3" s="402"/>
      <c r="D3" s="402"/>
      <c r="E3" s="402"/>
      <c r="F3" s="6"/>
      <c r="G3" s="148"/>
      <c r="H3" s="148"/>
      <c r="I3" s="148"/>
      <c r="J3" s="148"/>
      <c r="K3" s="6"/>
    </row>
    <row r="4" spans="1:11" ht="15.75" customHeight="1" x14ac:dyDescent="0.25">
      <c r="A4" s="403" t="s">
        <v>268</v>
      </c>
      <c r="B4" s="406" t="s">
        <v>269</v>
      </c>
      <c r="C4" s="407"/>
      <c r="D4" s="407"/>
      <c r="E4" s="407"/>
      <c r="F4" s="407"/>
      <c r="G4" s="407"/>
      <c r="H4" s="407"/>
      <c r="I4" s="407"/>
      <c r="J4" s="408"/>
      <c r="K4" s="403" t="s">
        <v>270</v>
      </c>
    </row>
    <row r="5" spans="1:11" ht="45" x14ac:dyDescent="0.25">
      <c r="A5" s="404"/>
      <c r="B5" s="409" t="s">
        <v>511</v>
      </c>
      <c r="C5" s="410"/>
      <c r="D5" s="410"/>
      <c r="E5" s="410"/>
      <c r="F5" s="410"/>
      <c r="G5" s="410"/>
      <c r="H5" s="411"/>
      <c r="I5" s="220" t="s">
        <v>271</v>
      </c>
      <c r="J5" s="220" t="s">
        <v>272</v>
      </c>
      <c r="K5" s="404"/>
    </row>
    <row r="6" spans="1:11" x14ac:dyDescent="0.25">
      <c r="A6" s="404"/>
      <c r="B6" s="409" t="s">
        <v>6</v>
      </c>
      <c r="C6" s="410"/>
      <c r="D6" s="411"/>
      <c r="E6" s="409" t="s">
        <v>7</v>
      </c>
      <c r="F6" s="410"/>
      <c r="G6" s="410"/>
      <c r="H6" s="411"/>
      <c r="I6" s="247" t="s">
        <v>6</v>
      </c>
      <c r="J6" s="221" t="s">
        <v>6</v>
      </c>
      <c r="K6" s="404"/>
    </row>
    <row r="7" spans="1:11" ht="18" customHeight="1" x14ac:dyDescent="0.25">
      <c r="A7" s="405"/>
      <c r="B7" s="220" t="s">
        <v>259</v>
      </c>
      <c r="C7" s="220" t="s">
        <v>273</v>
      </c>
      <c r="D7" s="248" t="s">
        <v>274</v>
      </c>
      <c r="E7" s="220" t="s">
        <v>259</v>
      </c>
      <c r="F7" s="220" t="s">
        <v>273</v>
      </c>
      <c r="G7" s="248" t="s">
        <v>273</v>
      </c>
      <c r="H7" s="248" t="s">
        <v>274</v>
      </c>
      <c r="I7" s="221"/>
      <c r="J7" s="221"/>
      <c r="K7" s="405"/>
    </row>
    <row r="8" spans="1:11" ht="16.5" customHeight="1" x14ac:dyDescent="0.25">
      <c r="A8" s="220">
        <v>1</v>
      </c>
      <c r="B8" s="249">
        <v>2</v>
      </c>
      <c r="C8" s="249">
        <v>3</v>
      </c>
      <c r="D8" s="249">
        <v>4</v>
      </c>
      <c r="E8" s="249">
        <v>5</v>
      </c>
      <c r="F8" s="249">
        <v>6</v>
      </c>
      <c r="G8" s="249">
        <v>7</v>
      </c>
      <c r="H8" s="249">
        <v>8</v>
      </c>
      <c r="I8" s="249">
        <v>9</v>
      </c>
      <c r="J8" s="249">
        <v>10</v>
      </c>
      <c r="K8" s="220">
        <v>11</v>
      </c>
    </row>
    <row r="9" spans="1:11" ht="16.5" customHeight="1" x14ac:dyDescent="0.25">
      <c r="A9" s="220" t="s">
        <v>277</v>
      </c>
      <c r="B9" s="250">
        <f t="shared" ref="B9:B17" si="0">C9+D9</f>
        <v>343</v>
      </c>
      <c r="C9" s="251">
        <f t="shared" ref="C9:J9" si="1">C10+C18</f>
        <v>343</v>
      </c>
      <c r="D9" s="251">
        <f t="shared" si="1"/>
        <v>0</v>
      </c>
      <c r="E9" s="252">
        <f t="shared" ref="E9:E17" si="2">G9+H9</f>
        <v>336</v>
      </c>
      <c r="F9" s="251">
        <f t="shared" si="1"/>
        <v>0</v>
      </c>
      <c r="G9" s="251">
        <f t="shared" si="1"/>
        <v>336</v>
      </c>
      <c r="H9" s="251">
        <f t="shared" si="1"/>
        <v>0</v>
      </c>
      <c r="I9" s="251">
        <f t="shared" si="1"/>
        <v>424</v>
      </c>
      <c r="J9" s="251">
        <f t="shared" si="1"/>
        <v>313</v>
      </c>
      <c r="K9" s="250"/>
    </row>
    <row r="10" spans="1:11" ht="240" x14ac:dyDescent="0.25">
      <c r="A10" s="253" t="s">
        <v>510</v>
      </c>
      <c r="B10" s="250">
        <f>C10+D10</f>
        <v>293</v>
      </c>
      <c r="C10" s="254">
        <v>293</v>
      </c>
      <c r="D10" s="254">
        <f>SUM(D11:D17)</f>
        <v>0</v>
      </c>
      <c r="E10" s="252">
        <f t="shared" si="2"/>
        <v>209</v>
      </c>
      <c r="F10" s="254">
        <f t="shared" ref="F10:H10" si="3">F11+F12+F13+F14+F15+F16+F17</f>
        <v>0</v>
      </c>
      <c r="G10" s="254">
        <f>G11+G12+G13+G14+G15+G16+G17</f>
        <v>209</v>
      </c>
      <c r="H10" s="254">
        <f t="shared" si="3"/>
        <v>0</v>
      </c>
      <c r="I10" s="254">
        <v>424</v>
      </c>
      <c r="J10" s="254">
        <v>313</v>
      </c>
      <c r="K10" s="478" t="s">
        <v>407</v>
      </c>
    </row>
    <row r="11" spans="1:11" ht="97.5" customHeight="1" x14ac:dyDescent="0.25">
      <c r="A11" s="253" t="s">
        <v>246</v>
      </c>
      <c r="B11" s="250">
        <f t="shared" si="0"/>
        <v>40</v>
      </c>
      <c r="C11" s="254">
        <v>40</v>
      </c>
      <c r="D11" s="254">
        <v>0</v>
      </c>
      <c r="E11" s="252">
        <f t="shared" si="2"/>
        <v>62</v>
      </c>
      <c r="F11" s="479"/>
      <c r="G11" s="297">
        <v>62</v>
      </c>
      <c r="H11" s="255">
        <v>0</v>
      </c>
      <c r="I11" s="256"/>
      <c r="J11" s="256"/>
      <c r="K11" s="480"/>
    </row>
    <row r="12" spans="1:11" ht="60" x14ac:dyDescent="0.25">
      <c r="A12" s="253" t="s">
        <v>275</v>
      </c>
      <c r="B12" s="250">
        <f t="shared" si="0"/>
        <v>20</v>
      </c>
      <c r="C12" s="254">
        <v>20</v>
      </c>
      <c r="D12" s="254">
        <v>0</v>
      </c>
      <c r="E12" s="252">
        <f t="shared" si="2"/>
        <v>2</v>
      </c>
      <c r="F12" s="296"/>
      <c r="G12" s="297">
        <v>2</v>
      </c>
      <c r="H12" s="255">
        <v>0</v>
      </c>
      <c r="I12" s="256"/>
      <c r="J12" s="256"/>
      <c r="K12" s="295"/>
    </row>
    <row r="13" spans="1:11" ht="74.25" customHeight="1" x14ac:dyDescent="0.25">
      <c r="A13" s="253" t="s">
        <v>276</v>
      </c>
      <c r="B13" s="250">
        <f t="shared" si="0"/>
        <v>0</v>
      </c>
      <c r="C13" s="254">
        <v>0</v>
      </c>
      <c r="D13" s="254">
        <v>0</v>
      </c>
      <c r="E13" s="252">
        <f t="shared" si="2"/>
        <v>0</v>
      </c>
      <c r="F13" s="296"/>
      <c r="G13" s="297">
        <v>0</v>
      </c>
      <c r="H13" s="255">
        <v>0</v>
      </c>
      <c r="I13" s="256"/>
      <c r="J13" s="256"/>
      <c r="K13" s="480"/>
    </row>
    <row r="14" spans="1:11" ht="75" x14ac:dyDescent="0.25">
      <c r="A14" s="253" t="s">
        <v>464</v>
      </c>
      <c r="B14" s="250">
        <f t="shared" si="0"/>
        <v>40</v>
      </c>
      <c r="C14" s="254">
        <v>40</v>
      </c>
      <c r="D14" s="254">
        <v>0</v>
      </c>
      <c r="E14" s="252">
        <f t="shared" si="2"/>
        <v>9</v>
      </c>
      <c r="F14" s="296"/>
      <c r="G14" s="297">
        <v>9</v>
      </c>
      <c r="H14" s="255">
        <v>0</v>
      </c>
      <c r="I14" s="256"/>
      <c r="J14" s="256"/>
      <c r="K14" s="480"/>
    </row>
    <row r="15" spans="1:11" ht="60" x14ac:dyDescent="0.25">
      <c r="A15" s="253" t="s">
        <v>505</v>
      </c>
      <c r="B15" s="250">
        <f t="shared" si="0"/>
        <v>30</v>
      </c>
      <c r="C15" s="297">
        <v>30</v>
      </c>
      <c r="D15" s="254">
        <v>0</v>
      </c>
      <c r="E15" s="252">
        <f t="shared" si="2"/>
        <v>31</v>
      </c>
      <c r="F15" s="296"/>
      <c r="G15" s="297">
        <v>31</v>
      </c>
      <c r="H15" s="255">
        <v>0</v>
      </c>
      <c r="I15" s="256"/>
      <c r="J15" s="256"/>
      <c r="K15" s="481"/>
    </row>
    <row r="16" spans="1:11" ht="60" x14ac:dyDescent="0.25">
      <c r="A16" s="253" t="s">
        <v>234</v>
      </c>
      <c r="B16" s="250">
        <f t="shared" si="0"/>
        <v>10</v>
      </c>
      <c r="C16" s="297">
        <v>10</v>
      </c>
      <c r="D16" s="254">
        <v>0</v>
      </c>
      <c r="E16" s="252">
        <f t="shared" si="2"/>
        <v>84</v>
      </c>
      <c r="F16" s="296"/>
      <c r="G16" s="255">
        <v>84</v>
      </c>
      <c r="H16" s="255">
        <v>0</v>
      </c>
      <c r="I16" s="256"/>
      <c r="J16" s="256"/>
      <c r="K16" s="478"/>
    </row>
    <row r="17" spans="1:11" ht="82.5" customHeight="1" x14ac:dyDescent="0.25">
      <c r="A17" s="253" t="s">
        <v>230</v>
      </c>
      <c r="B17" s="250">
        <f t="shared" si="0"/>
        <v>2</v>
      </c>
      <c r="C17" s="254">
        <v>2</v>
      </c>
      <c r="D17" s="254">
        <v>0</v>
      </c>
      <c r="E17" s="252">
        <f t="shared" si="2"/>
        <v>21</v>
      </c>
      <c r="F17" s="296"/>
      <c r="G17" s="255">
        <v>21</v>
      </c>
      <c r="H17" s="255">
        <v>0</v>
      </c>
      <c r="I17" s="256"/>
      <c r="J17" s="256"/>
      <c r="K17" s="480"/>
    </row>
    <row r="18" spans="1:11" ht="184.5" customHeight="1" x14ac:dyDescent="0.25">
      <c r="A18" s="253" t="s">
        <v>509</v>
      </c>
      <c r="B18" s="250">
        <f>C18+D18</f>
        <v>50</v>
      </c>
      <c r="C18" s="297">
        <v>50</v>
      </c>
      <c r="D18" s="254">
        <v>0</v>
      </c>
      <c r="E18" s="252">
        <f>G18+H18</f>
        <v>127</v>
      </c>
      <c r="F18" s="252"/>
      <c r="G18" s="482">
        <v>127</v>
      </c>
      <c r="H18" s="255">
        <v>0</v>
      </c>
      <c r="I18" s="257"/>
      <c r="J18" s="298"/>
      <c r="K18" s="253" t="s">
        <v>520</v>
      </c>
    </row>
    <row r="19" spans="1:11" ht="33.75" customHeight="1" x14ac:dyDescent="0.25">
      <c r="A19" s="244" t="s">
        <v>304</v>
      </c>
      <c r="B19" s="258"/>
      <c r="C19" s="258"/>
      <c r="D19" s="259"/>
      <c r="E19" s="260"/>
      <c r="F19" s="258"/>
      <c r="G19" s="261"/>
      <c r="H19" s="261"/>
      <c r="I19" s="262"/>
      <c r="J19" s="262"/>
      <c r="K19" s="258"/>
    </row>
    <row r="20" spans="1:11" x14ac:dyDescent="0.25">
      <c r="A20" s="182"/>
      <c r="G20" s="104"/>
      <c r="H20" s="104"/>
      <c r="I20" s="103"/>
      <c r="J20" s="103"/>
    </row>
    <row r="21" spans="1:11" x14ac:dyDescent="0.25">
      <c r="A21" s="57"/>
      <c r="G21" s="105"/>
      <c r="H21" s="105"/>
      <c r="I21" s="103"/>
      <c r="J21" s="103"/>
    </row>
    <row r="22" spans="1:11" x14ac:dyDescent="0.25">
      <c r="G22" s="104"/>
      <c r="H22" s="104"/>
      <c r="I22" s="103"/>
      <c r="J22" s="103"/>
    </row>
    <row r="23" spans="1:11" x14ac:dyDescent="0.25">
      <c r="G23" s="104"/>
      <c r="H23" s="104"/>
      <c r="I23" s="103"/>
      <c r="J23" s="103"/>
    </row>
    <row r="24" spans="1:11" x14ac:dyDescent="0.25">
      <c r="G24" s="104"/>
      <c r="H24" s="104"/>
      <c r="I24" s="103"/>
      <c r="J24" s="103"/>
    </row>
    <row r="25" spans="1:11" x14ac:dyDescent="0.25">
      <c r="G25" s="102"/>
      <c r="H25" s="102"/>
      <c r="I25" s="103"/>
      <c r="J25" s="103"/>
    </row>
    <row r="26" spans="1:11" x14ac:dyDescent="0.25">
      <c r="D26" s="99"/>
      <c r="E26" s="99"/>
      <c r="G26" s="104"/>
      <c r="H26" s="104"/>
      <c r="I26" s="103"/>
      <c r="J26" s="103"/>
    </row>
    <row r="27" spans="1:11" x14ac:dyDescent="0.25">
      <c r="D27" s="99"/>
      <c r="E27" s="99"/>
      <c r="G27" s="105"/>
      <c r="H27" s="105"/>
      <c r="I27" s="103"/>
      <c r="J27" s="103"/>
    </row>
    <row r="28" spans="1:11" x14ac:dyDescent="0.25">
      <c r="D28" s="99"/>
      <c r="E28" s="99"/>
      <c r="G28" s="104"/>
      <c r="H28" s="104"/>
      <c r="I28" s="103"/>
      <c r="J28" s="103"/>
    </row>
    <row r="29" spans="1:11" x14ac:dyDescent="0.25">
      <c r="D29" s="99"/>
      <c r="E29" s="99"/>
      <c r="G29" s="104"/>
      <c r="H29" s="104"/>
      <c r="I29" s="103"/>
      <c r="J29" s="103"/>
    </row>
    <row r="30" spans="1:11" x14ac:dyDescent="0.25">
      <c r="D30" s="99"/>
      <c r="E30" s="99"/>
      <c r="G30" s="104"/>
      <c r="H30" s="104"/>
      <c r="I30" s="103"/>
      <c r="J30" s="103"/>
    </row>
  </sheetData>
  <mergeCells count="9">
    <mergeCell ref="A1:K1"/>
    <mergeCell ref="A2:K2"/>
    <mergeCell ref="C3:E3"/>
    <mergeCell ref="A4:A7"/>
    <mergeCell ref="B4:J4"/>
    <mergeCell ref="B5:H5"/>
    <mergeCell ref="B6:D6"/>
    <mergeCell ref="E6:H6"/>
    <mergeCell ref="K4:K7"/>
  </mergeCells>
  <pageMargins left="0.7" right="0.7" top="0.75" bottom="0.75" header="0.3" footer="0.3"/>
  <pageSetup paperSize="9" scale="55"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8"/>
  <sheetViews>
    <sheetView view="pageBreakPreview" topLeftCell="A10" zoomScale="70" zoomScaleNormal="70" zoomScaleSheetLayoutView="70" workbookViewId="0">
      <selection activeCell="T31" sqref="T31"/>
    </sheetView>
  </sheetViews>
  <sheetFormatPr defaultRowHeight="57" customHeight="1" x14ac:dyDescent="0.25"/>
  <cols>
    <col min="1" max="1" width="9.140625" style="111"/>
    <col min="2" max="2" width="47.5703125" style="111" customWidth="1"/>
    <col min="3" max="3" width="46.140625" style="111" customWidth="1"/>
    <col min="4" max="4" width="23.5703125" style="111" customWidth="1"/>
    <col min="5" max="5" width="16.140625" style="111" customWidth="1"/>
    <col min="6" max="6" width="24.85546875" style="111" customWidth="1"/>
    <col min="7" max="7" width="13" style="115" customWidth="1"/>
    <col min="8" max="8" width="10.7109375" style="115" customWidth="1"/>
    <col min="9" max="9" width="11.7109375" style="115" customWidth="1"/>
    <col min="10" max="10" width="11.85546875" style="115" customWidth="1"/>
    <col min="11" max="11" width="23.5703125" style="111" customWidth="1"/>
    <col min="12" max="16384" width="9.140625" style="111"/>
  </cols>
  <sheetData>
    <row r="1" spans="1:11" ht="36.75" customHeight="1" x14ac:dyDescent="0.25">
      <c r="K1" s="228" t="s">
        <v>251</v>
      </c>
    </row>
    <row r="2" spans="1:11" ht="39.75" customHeight="1" x14ac:dyDescent="0.3">
      <c r="A2" s="424" t="s">
        <v>516</v>
      </c>
      <c r="B2" s="425"/>
      <c r="C2" s="425"/>
      <c r="D2" s="425"/>
      <c r="E2" s="425"/>
      <c r="F2" s="425"/>
      <c r="G2" s="425"/>
      <c r="H2" s="425"/>
      <c r="I2" s="425"/>
      <c r="J2" s="425"/>
      <c r="K2" s="425"/>
    </row>
    <row r="3" spans="1:11" ht="38.25" customHeight="1" x14ac:dyDescent="0.25">
      <c r="B3" s="111" t="s">
        <v>210</v>
      </c>
    </row>
    <row r="4" spans="1:11" ht="57" customHeight="1" x14ac:dyDescent="0.25">
      <c r="A4" s="415" t="s">
        <v>252</v>
      </c>
      <c r="B4" s="415" t="s">
        <v>594</v>
      </c>
      <c r="C4" s="415" t="s">
        <v>253</v>
      </c>
      <c r="D4" s="415" t="s">
        <v>254</v>
      </c>
      <c r="E4" s="415" t="s">
        <v>255</v>
      </c>
      <c r="F4" s="415" t="s">
        <v>256</v>
      </c>
      <c r="G4" s="426" t="s">
        <v>257</v>
      </c>
      <c r="H4" s="427"/>
      <c r="I4" s="427"/>
      <c r="J4" s="428"/>
      <c r="K4" s="415" t="s">
        <v>258</v>
      </c>
    </row>
    <row r="5" spans="1:11" ht="57" customHeight="1" x14ac:dyDescent="0.25">
      <c r="A5" s="417"/>
      <c r="B5" s="417"/>
      <c r="C5" s="417"/>
      <c r="D5" s="417"/>
      <c r="E5" s="417"/>
      <c r="F5" s="417"/>
      <c r="G5" s="176" t="s">
        <v>259</v>
      </c>
      <c r="H5" s="176" t="s">
        <v>260</v>
      </c>
      <c r="I5" s="176" t="s">
        <v>261</v>
      </c>
      <c r="J5" s="176" t="s">
        <v>262</v>
      </c>
      <c r="K5" s="417"/>
    </row>
    <row r="6" spans="1:11" ht="15" x14ac:dyDescent="0.25">
      <c r="A6" s="112">
        <v>1</v>
      </c>
      <c r="B6" s="112">
        <v>2</v>
      </c>
      <c r="C6" s="112">
        <v>3</v>
      </c>
      <c r="D6" s="112">
        <v>4</v>
      </c>
      <c r="E6" s="112">
        <v>5</v>
      </c>
      <c r="F6" s="112">
        <v>6</v>
      </c>
      <c r="G6" s="121">
        <v>7</v>
      </c>
      <c r="H6" s="121">
        <v>8</v>
      </c>
      <c r="I6" s="121">
        <v>9</v>
      </c>
      <c r="J6" s="121">
        <v>10</v>
      </c>
      <c r="K6" s="112">
        <v>11</v>
      </c>
    </row>
    <row r="7" spans="1:11" s="107" customFormat="1" ht="15" x14ac:dyDescent="0.25">
      <c r="A7" s="429"/>
      <c r="B7" s="433" t="s">
        <v>515</v>
      </c>
      <c r="C7" s="431"/>
      <c r="D7" s="431"/>
      <c r="E7" s="433"/>
      <c r="F7" s="109" t="s">
        <v>259</v>
      </c>
      <c r="G7" s="120">
        <f t="shared" ref="G7:J10" si="0">G12+G17</f>
        <v>1336273.1773999999</v>
      </c>
      <c r="H7" s="120">
        <f>H12+H17</f>
        <v>692627.08439999993</v>
      </c>
      <c r="I7" s="120">
        <f>I12+I17</f>
        <v>577337.50699999998</v>
      </c>
      <c r="J7" s="120">
        <f t="shared" si="0"/>
        <v>66308.585999999996</v>
      </c>
      <c r="K7" s="431"/>
    </row>
    <row r="8" spans="1:11" s="108" customFormat="1" ht="15" x14ac:dyDescent="0.25">
      <c r="A8" s="430"/>
      <c r="B8" s="434"/>
      <c r="C8" s="432"/>
      <c r="D8" s="432"/>
      <c r="E8" s="434"/>
      <c r="F8" s="109" t="s">
        <v>24</v>
      </c>
      <c r="G8" s="120">
        <f t="shared" si="0"/>
        <v>1275852.2</v>
      </c>
      <c r="H8" s="120">
        <f>H13+H18</f>
        <v>659695.19999999995</v>
      </c>
      <c r="I8" s="120">
        <f t="shared" si="0"/>
        <v>550511.5</v>
      </c>
      <c r="J8" s="120">
        <f t="shared" si="0"/>
        <v>65645.5</v>
      </c>
      <c r="K8" s="432"/>
    </row>
    <row r="9" spans="1:11" s="108" customFormat="1" ht="15" x14ac:dyDescent="0.25">
      <c r="A9" s="430"/>
      <c r="B9" s="434"/>
      <c r="C9" s="432"/>
      <c r="D9" s="432"/>
      <c r="E9" s="434"/>
      <c r="F9" s="110" t="s">
        <v>21</v>
      </c>
      <c r="G9" s="120">
        <f t="shared" si="0"/>
        <v>60420.977400000003</v>
      </c>
      <c r="H9" s="120">
        <f>H14+H19</f>
        <v>32931.884400000003</v>
      </c>
      <c r="I9" s="120">
        <f t="shared" si="0"/>
        <v>26826.007000000001</v>
      </c>
      <c r="J9" s="120">
        <f t="shared" si="0"/>
        <v>663.08600000000001</v>
      </c>
      <c r="K9" s="432"/>
    </row>
    <row r="10" spans="1:11" ht="15" x14ac:dyDescent="0.25">
      <c r="A10" s="192"/>
      <c r="B10" s="434"/>
      <c r="C10" s="281"/>
      <c r="D10" s="281"/>
      <c r="E10" s="280"/>
      <c r="F10" s="113" t="s">
        <v>264</v>
      </c>
      <c r="G10" s="120">
        <f t="shared" si="0"/>
        <v>0</v>
      </c>
      <c r="H10" s="120">
        <f t="shared" si="0"/>
        <v>0</v>
      </c>
      <c r="I10" s="120">
        <f t="shared" si="0"/>
        <v>0</v>
      </c>
      <c r="J10" s="120">
        <f t="shared" si="0"/>
        <v>0</v>
      </c>
      <c r="K10" s="432"/>
    </row>
    <row r="11" spans="1:11" ht="15" x14ac:dyDescent="0.25">
      <c r="A11" s="192"/>
      <c r="B11" s="435"/>
      <c r="C11" s="281"/>
      <c r="D11" s="281"/>
      <c r="E11" s="280"/>
      <c r="F11" s="113" t="s">
        <v>265</v>
      </c>
      <c r="G11" s="120">
        <f>G16+G21</f>
        <v>0</v>
      </c>
      <c r="H11" s="120">
        <f t="shared" ref="H11:J11" si="1">H16+H21</f>
        <v>0</v>
      </c>
      <c r="I11" s="120">
        <f t="shared" si="1"/>
        <v>0</v>
      </c>
      <c r="J11" s="120">
        <f t="shared" si="1"/>
        <v>0</v>
      </c>
      <c r="K11" s="448"/>
    </row>
    <row r="12" spans="1:11" s="107" customFormat="1" ht="15" x14ac:dyDescent="0.25">
      <c r="A12" s="436" t="s">
        <v>595</v>
      </c>
      <c r="B12" s="439" t="s">
        <v>512</v>
      </c>
      <c r="C12" s="442" t="s">
        <v>280</v>
      </c>
      <c r="D12" s="445" t="s">
        <v>278</v>
      </c>
      <c r="E12" s="445" t="s">
        <v>339</v>
      </c>
      <c r="F12" s="109" t="s">
        <v>259</v>
      </c>
      <c r="G12" s="120">
        <f t="shared" ref="G12:G35" si="2">H12+I12+J12</f>
        <v>1176449.743</v>
      </c>
      <c r="H12" s="122">
        <f>H13+H14+H16+H15</f>
        <v>650133.95299999998</v>
      </c>
      <c r="I12" s="122">
        <f>I13+I14+I16+I15</f>
        <v>526315.79</v>
      </c>
      <c r="J12" s="122">
        <f>J13+J14+J16+J15</f>
        <v>0</v>
      </c>
      <c r="K12" s="449" t="s">
        <v>263</v>
      </c>
    </row>
    <row r="13" spans="1:11" s="108" customFormat="1" ht="15" x14ac:dyDescent="0.25">
      <c r="A13" s="437"/>
      <c r="B13" s="440"/>
      <c r="C13" s="443"/>
      <c r="D13" s="446"/>
      <c r="E13" s="446"/>
      <c r="F13" s="109" t="s">
        <v>24</v>
      </c>
      <c r="G13" s="120">
        <f t="shared" si="2"/>
        <v>1117627</v>
      </c>
      <c r="H13" s="117">
        <v>617627</v>
      </c>
      <c r="I13" s="117">
        <v>500000</v>
      </c>
      <c r="J13" s="117">
        <v>0</v>
      </c>
      <c r="K13" s="450"/>
    </row>
    <row r="14" spans="1:11" s="108" customFormat="1" ht="15" x14ac:dyDescent="0.25">
      <c r="A14" s="437"/>
      <c r="B14" s="440"/>
      <c r="C14" s="443"/>
      <c r="D14" s="446"/>
      <c r="E14" s="446"/>
      <c r="F14" s="110" t="s">
        <v>21</v>
      </c>
      <c r="G14" s="120">
        <f t="shared" si="2"/>
        <v>58822.743000000002</v>
      </c>
      <c r="H14" s="117">
        <v>32506.953000000001</v>
      </c>
      <c r="I14" s="117">
        <v>26315.79</v>
      </c>
      <c r="J14" s="117">
        <v>0</v>
      </c>
      <c r="K14" s="450"/>
    </row>
    <row r="15" spans="1:11" s="108" customFormat="1" ht="15" x14ac:dyDescent="0.25">
      <c r="A15" s="437"/>
      <c r="B15" s="440"/>
      <c r="C15" s="443"/>
      <c r="D15" s="446"/>
      <c r="E15" s="446"/>
      <c r="F15" s="110" t="s">
        <v>264</v>
      </c>
      <c r="G15" s="120">
        <f t="shared" si="2"/>
        <v>0</v>
      </c>
      <c r="H15" s="117">
        <v>0</v>
      </c>
      <c r="I15" s="117">
        <v>0</v>
      </c>
      <c r="J15" s="117">
        <v>0</v>
      </c>
      <c r="K15" s="450"/>
    </row>
    <row r="16" spans="1:11" s="108" customFormat="1" ht="170.25" customHeight="1" x14ac:dyDescent="0.25">
      <c r="A16" s="438"/>
      <c r="B16" s="441"/>
      <c r="C16" s="444"/>
      <c r="D16" s="447"/>
      <c r="E16" s="447"/>
      <c r="F16" s="110" t="s">
        <v>265</v>
      </c>
      <c r="G16" s="193"/>
      <c r="H16" s="211"/>
      <c r="I16" s="211"/>
      <c r="J16" s="211"/>
      <c r="K16" s="451"/>
    </row>
    <row r="17" spans="1:11" ht="15" x14ac:dyDescent="0.25">
      <c r="A17" s="415"/>
      <c r="B17" s="418" t="s">
        <v>281</v>
      </c>
      <c r="C17" s="421" t="s">
        <v>282</v>
      </c>
      <c r="D17" s="415"/>
      <c r="E17" s="415"/>
      <c r="F17" s="113" t="s">
        <v>259</v>
      </c>
      <c r="G17" s="120">
        <f>H17+I17+J17</f>
        <v>159823.4344</v>
      </c>
      <c r="H17" s="118">
        <f t="shared" ref="H17:J20" si="3">H22+H27+H32</f>
        <v>42493.131399999998</v>
      </c>
      <c r="I17" s="118">
        <f t="shared" si="3"/>
        <v>51021.717000000004</v>
      </c>
      <c r="J17" s="118">
        <f t="shared" si="3"/>
        <v>66308.585999999996</v>
      </c>
      <c r="K17" s="412"/>
    </row>
    <row r="18" spans="1:11" ht="15" x14ac:dyDescent="0.25">
      <c r="A18" s="416"/>
      <c r="B18" s="419"/>
      <c r="C18" s="422"/>
      <c r="D18" s="416"/>
      <c r="E18" s="416"/>
      <c r="F18" s="113" t="s">
        <v>24</v>
      </c>
      <c r="G18" s="120">
        <f t="shared" si="2"/>
        <v>158225.20000000001</v>
      </c>
      <c r="H18" s="116">
        <f t="shared" si="3"/>
        <v>42068.2</v>
      </c>
      <c r="I18" s="116">
        <f t="shared" si="3"/>
        <v>50511.5</v>
      </c>
      <c r="J18" s="116">
        <f t="shared" si="3"/>
        <v>65645.5</v>
      </c>
      <c r="K18" s="413"/>
    </row>
    <row r="19" spans="1:11" ht="15" x14ac:dyDescent="0.25">
      <c r="A19" s="416"/>
      <c r="B19" s="419"/>
      <c r="C19" s="422"/>
      <c r="D19" s="416"/>
      <c r="E19" s="416"/>
      <c r="F19" s="113" t="s">
        <v>21</v>
      </c>
      <c r="G19" s="120">
        <f t="shared" si="2"/>
        <v>1598.2344000000001</v>
      </c>
      <c r="H19" s="116">
        <f t="shared" si="3"/>
        <v>424.9314</v>
      </c>
      <c r="I19" s="116">
        <f t="shared" si="3"/>
        <v>510.21699999999998</v>
      </c>
      <c r="J19" s="116">
        <f t="shared" si="3"/>
        <v>663.08600000000001</v>
      </c>
      <c r="K19" s="413"/>
    </row>
    <row r="20" spans="1:11" ht="15" x14ac:dyDescent="0.25">
      <c r="A20" s="416"/>
      <c r="B20" s="419"/>
      <c r="C20" s="422"/>
      <c r="D20" s="416"/>
      <c r="E20" s="416"/>
      <c r="F20" s="113" t="s">
        <v>264</v>
      </c>
      <c r="G20" s="120">
        <f t="shared" si="2"/>
        <v>0</v>
      </c>
      <c r="H20" s="116">
        <f t="shared" si="3"/>
        <v>0</v>
      </c>
      <c r="I20" s="116">
        <f t="shared" si="3"/>
        <v>0</v>
      </c>
      <c r="J20" s="116">
        <f t="shared" si="3"/>
        <v>0</v>
      </c>
      <c r="K20" s="413"/>
    </row>
    <row r="21" spans="1:11" ht="39.75" customHeight="1" x14ac:dyDescent="0.25">
      <c r="A21" s="417"/>
      <c r="B21" s="420"/>
      <c r="C21" s="423"/>
      <c r="D21" s="417"/>
      <c r="E21" s="417"/>
      <c r="F21" s="113" t="s">
        <v>265</v>
      </c>
      <c r="G21" s="120">
        <f t="shared" si="2"/>
        <v>0</v>
      </c>
      <c r="H21" s="116">
        <f>H26+H31+H36</f>
        <v>0</v>
      </c>
      <c r="I21" s="116">
        <f t="shared" ref="I21:J21" si="4">I26+I31+I36</f>
        <v>0</v>
      </c>
      <c r="J21" s="116">
        <f t="shared" si="4"/>
        <v>0</v>
      </c>
      <c r="K21" s="414"/>
    </row>
    <row r="22" spans="1:11" ht="15" customHeight="1" x14ac:dyDescent="0.25">
      <c r="A22" s="415">
        <v>2</v>
      </c>
      <c r="B22" s="418" t="s">
        <v>283</v>
      </c>
      <c r="C22" s="421" t="s">
        <v>279</v>
      </c>
      <c r="D22" s="415" t="s">
        <v>266</v>
      </c>
      <c r="E22" s="415" t="s">
        <v>338</v>
      </c>
      <c r="F22" s="113" t="s">
        <v>259</v>
      </c>
      <c r="G22" s="120">
        <f t="shared" si="2"/>
        <v>33209.394699999997</v>
      </c>
      <c r="H22" s="118">
        <f>SUM(H23:H24)</f>
        <v>16737.171699999999</v>
      </c>
      <c r="I22" s="120">
        <f>SUM(I23:I24)</f>
        <v>8153.838999999999</v>
      </c>
      <c r="J22" s="120">
        <f>SUM(J23:J24)</f>
        <v>8318.384</v>
      </c>
      <c r="K22" s="412" t="s">
        <v>263</v>
      </c>
    </row>
    <row r="23" spans="1:11" ht="15" x14ac:dyDescent="0.25">
      <c r="A23" s="416"/>
      <c r="B23" s="419"/>
      <c r="C23" s="422"/>
      <c r="D23" s="416"/>
      <c r="E23" s="416"/>
      <c r="F23" s="113" t="s">
        <v>24</v>
      </c>
      <c r="G23" s="120">
        <f t="shared" si="2"/>
        <v>32877.300000000003</v>
      </c>
      <c r="H23" s="116">
        <v>16569.8</v>
      </c>
      <c r="I23" s="119">
        <v>8072.2999999999993</v>
      </c>
      <c r="J23" s="119">
        <v>8235.2000000000007</v>
      </c>
      <c r="K23" s="413"/>
    </row>
    <row r="24" spans="1:11" ht="15" x14ac:dyDescent="0.25">
      <c r="A24" s="416"/>
      <c r="B24" s="419"/>
      <c r="C24" s="422"/>
      <c r="D24" s="416"/>
      <c r="E24" s="416"/>
      <c r="F24" s="113" t="s">
        <v>21</v>
      </c>
      <c r="G24" s="120">
        <f t="shared" si="2"/>
        <v>332.09469999999999</v>
      </c>
      <c r="H24" s="116">
        <v>167.3717</v>
      </c>
      <c r="I24" s="119">
        <v>81.539000000000001</v>
      </c>
      <c r="J24" s="119">
        <v>83.183999999999997</v>
      </c>
      <c r="K24" s="413"/>
    </row>
    <row r="25" spans="1:11" ht="15" x14ac:dyDescent="0.25">
      <c r="A25" s="416"/>
      <c r="B25" s="419"/>
      <c r="C25" s="422"/>
      <c r="D25" s="416"/>
      <c r="E25" s="416"/>
      <c r="F25" s="113" t="s">
        <v>264</v>
      </c>
      <c r="G25" s="120">
        <f t="shared" si="2"/>
        <v>0</v>
      </c>
      <c r="H25" s="116">
        <v>0</v>
      </c>
      <c r="I25" s="119">
        <v>0</v>
      </c>
      <c r="J25" s="119">
        <v>0</v>
      </c>
      <c r="K25" s="413"/>
    </row>
    <row r="26" spans="1:11" ht="15" x14ac:dyDescent="0.25">
      <c r="A26" s="417"/>
      <c r="B26" s="420"/>
      <c r="C26" s="423"/>
      <c r="D26" s="417"/>
      <c r="E26" s="417"/>
      <c r="F26" s="113" t="s">
        <v>265</v>
      </c>
      <c r="G26" s="120">
        <f t="shared" si="2"/>
        <v>0</v>
      </c>
      <c r="H26" s="116">
        <v>0</v>
      </c>
      <c r="I26" s="119">
        <v>0</v>
      </c>
      <c r="J26" s="119">
        <v>0</v>
      </c>
      <c r="K26" s="414"/>
    </row>
    <row r="27" spans="1:11" ht="15" customHeight="1" x14ac:dyDescent="0.25">
      <c r="A27" s="415">
        <v>3</v>
      </c>
      <c r="B27" s="418" t="s">
        <v>334</v>
      </c>
      <c r="C27" s="421" t="s">
        <v>279</v>
      </c>
      <c r="D27" s="415" t="s">
        <v>266</v>
      </c>
      <c r="E27" s="415" t="s">
        <v>337</v>
      </c>
      <c r="F27" s="113" t="s">
        <v>259</v>
      </c>
      <c r="G27" s="120">
        <f t="shared" si="2"/>
        <v>30978.585700000003</v>
      </c>
      <c r="H27" s="118">
        <f>H28+H29+H30+H31</f>
        <v>4716.1616999999997</v>
      </c>
      <c r="I27" s="118">
        <f t="shared" ref="I27:J27" si="5">I28+I29+I30+I31</f>
        <v>11694.646000000001</v>
      </c>
      <c r="J27" s="118">
        <f t="shared" si="5"/>
        <v>14567.778</v>
      </c>
      <c r="K27" s="412" t="s">
        <v>263</v>
      </c>
    </row>
    <row r="28" spans="1:11" ht="15" x14ac:dyDescent="0.25">
      <c r="A28" s="416"/>
      <c r="B28" s="419"/>
      <c r="C28" s="422"/>
      <c r="D28" s="416"/>
      <c r="E28" s="416"/>
      <c r="F28" s="113" t="s">
        <v>24</v>
      </c>
      <c r="G28" s="120">
        <f t="shared" si="2"/>
        <v>30668.800000000003</v>
      </c>
      <c r="H28" s="116">
        <v>4669</v>
      </c>
      <c r="I28" s="119">
        <v>11577.7</v>
      </c>
      <c r="J28" s="119">
        <v>14422.1</v>
      </c>
      <c r="K28" s="413"/>
    </row>
    <row r="29" spans="1:11" ht="15" x14ac:dyDescent="0.25">
      <c r="A29" s="416"/>
      <c r="B29" s="419"/>
      <c r="C29" s="422"/>
      <c r="D29" s="416"/>
      <c r="E29" s="416"/>
      <c r="F29" s="113" t="s">
        <v>21</v>
      </c>
      <c r="G29" s="120">
        <f t="shared" si="2"/>
        <v>309.78570000000002</v>
      </c>
      <c r="H29" s="116">
        <v>47.161700000000003</v>
      </c>
      <c r="I29" s="119">
        <v>116.946</v>
      </c>
      <c r="J29" s="119">
        <v>145.678</v>
      </c>
      <c r="K29" s="413"/>
    </row>
    <row r="30" spans="1:11" ht="15" x14ac:dyDescent="0.25">
      <c r="A30" s="416"/>
      <c r="B30" s="419"/>
      <c r="C30" s="422"/>
      <c r="D30" s="416"/>
      <c r="E30" s="416"/>
      <c r="F30" s="113" t="s">
        <v>264</v>
      </c>
      <c r="G30" s="120">
        <f t="shared" si="2"/>
        <v>0</v>
      </c>
      <c r="H30" s="116">
        <v>0</v>
      </c>
      <c r="I30" s="119">
        <v>0</v>
      </c>
      <c r="J30" s="119">
        <v>0</v>
      </c>
      <c r="K30" s="413"/>
    </row>
    <row r="31" spans="1:11" ht="15" x14ac:dyDescent="0.25">
      <c r="A31" s="417"/>
      <c r="B31" s="420"/>
      <c r="C31" s="423"/>
      <c r="D31" s="417"/>
      <c r="E31" s="417"/>
      <c r="F31" s="113" t="s">
        <v>265</v>
      </c>
      <c r="G31" s="120">
        <f t="shared" si="2"/>
        <v>0</v>
      </c>
      <c r="H31" s="116">
        <v>0</v>
      </c>
      <c r="I31" s="119">
        <v>0</v>
      </c>
      <c r="J31" s="119">
        <v>0</v>
      </c>
      <c r="K31" s="414"/>
    </row>
    <row r="32" spans="1:11" ht="15" customHeight="1" x14ac:dyDescent="0.25">
      <c r="A32" s="415">
        <v>4</v>
      </c>
      <c r="B32" s="418" t="s">
        <v>335</v>
      </c>
      <c r="C32" s="421" t="s">
        <v>279</v>
      </c>
      <c r="D32" s="415" t="s">
        <v>266</v>
      </c>
      <c r="E32" s="415" t="s">
        <v>336</v>
      </c>
      <c r="F32" s="113" t="s">
        <v>259</v>
      </c>
      <c r="G32" s="120">
        <f t="shared" si="2"/>
        <v>95635.453999999998</v>
      </c>
      <c r="H32" s="118">
        <f>H33+H34+H35+H36</f>
        <v>21039.798000000003</v>
      </c>
      <c r="I32" s="118">
        <f t="shared" ref="I32" si="6">I33+I34+I35+I36</f>
        <v>31173.232</v>
      </c>
      <c r="J32" s="118">
        <f t="shared" ref="J32" si="7">J33+J34+J35+J36</f>
        <v>43422.423999999999</v>
      </c>
      <c r="K32" s="412" t="s">
        <v>263</v>
      </c>
    </row>
    <row r="33" spans="1:11" ht="15" x14ac:dyDescent="0.25">
      <c r="A33" s="416"/>
      <c r="B33" s="419"/>
      <c r="C33" s="422"/>
      <c r="D33" s="416"/>
      <c r="E33" s="416"/>
      <c r="F33" s="113" t="s">
        <v>24</v>
      </c>
      <c r="G33" s="120">
        <f t="shared" si="2"/>
        <v>94679.1</v>
      </c>
      <c r="H33" s="116">
        <v>20829.400000000001</v>
      </c>
      <c r="I33" s="119">
        <v>30861.5</v>
      </c>
      <c r="J33" s="119">
        <v>42988.2</v>
      </c>
      <c r="K33" s="413"/>
    </row>
    <row r="34" spans="1:11" ht="15" x14ac:dyDescent="0.25">
      <c r="A34" s="416"/>
      <c r="B34" s="419"/>
      <c r="C34" s="422"/>
      <c r="D34" s="416"/>
      <c r="E34" s="416"/>
      <c r="F34" s="113" t="s">
        <v>21</v>
      </c>
      <c r="G34" s="120">
        <f t="shared" si="2"/>
        <v>956.35400000000004</v>
      </c>
      <c r="H34" s="116">
        <v>210.398</v>
      </c>
      <c r="I34" s="119">
        <v>311.73199999999997</v>
      </c>
      <c r="J34" s="119">
        <v>434.22400000000005</v>
      </c>
      <c r="K34" s="413"/>
    </row>
    <row r="35" spans="1:11" ht="15" x14ac:dyDescent="0.25">
      <c r="A35" s="416"/>
      <c r="B35" s="419"/>
      <c r="C35" s="422"/>
      <c r="D35" s="416"/>
      <c r="E35" s="416"/>
      <c r="F35" s="113" t="s">
        <v>264</v>
      </c>
      <c r="G35" s="120">
        <f t="shared" si="2"/>
        <v>0</v>
      </c>
      <c r="H35" s="116">
        <v>0</v>
      </c>
      <c r="I35" s="119">
        <v>0</v>
      </c>
      <c r="J35" s="119">
        <v>0</v>
      </c>
      <c r="K35" s="413"/>
    </row>
    <row r="36" spans="1:11" ht="15" x14ac:dyDescent="0.25">
      <c r="A36" s="417"/>
      <c r="B36" s="420"/>
      <c r="C36" s="423"/>
      <c r="D36" s="417"/>
      <c r="E36" s="417"/>
      <c r="F36" s="113" t="s">
        <v>265</v>
      </c>
      <c r="G36" s="120">
        <f>H36+I36+J36</f>
        <v>0</v>
      </c>
      <c r="H36" s="116">
        <v>0</v>
      </c>
      <c r="I36" s="119">
        <v>0</v>
      </c>
      <c r="J36" s="119">
        <v>0</v>
      </c>
      <c r="K36" s="414"/>
    </row>
    <row r="37" spans="1:11" ht="29.25" customHeight="1" x14ac:dyDescent="0.25">
      <c r="A37" s="114"/>
      <c r="B37" s="229" t="s">
        <v>304</v>
      </c>
      <c r="C37" s="183"/>
      <c r="D37" s="114"/>
      <c r="E37" s="114"/>
    </row>
    <row r="38" spans="1:11" ht="57" customHeight="1" x14ac:dyDescent="0.25">
      <c r="A38" s="114"/>
      <c r="B38" s="114"/>
      <c r="C38" s="114"/>
      <c r="D38" s="114"/>
      <c r="E38" s="114"/>
    </row>
    <row r="39" spans="1:11" ht="57" customHeight="1" x14ac:dyDescent="0.25">
      <c r="A39" s="114"/>
      <c r="B39" s="114"/>
      <c r="C39" s="114"/>
      <c r="D39" s="114"/>
      <c r="E39" s="114"/>
    </row>
    <row r="40" spans="1:11" ht="57" customHeight="1" x14ac:dyDescent="0.25">
      <c r="A40" s="114"/>
      <c r="B40" s="114"/>
      <c r="C40" s="114"/>
      <c r="D40" s="114"/>
      <c r="E40" s="114"/>
    </row>
    <row r="41" spans="1:11" ht="57" customHeight="1" x14ac:dyDescent="0.25">
      <c r="A41" s="114"/>
      <c r="B41" s="114"/>
      <c r="C41" s="114"/>
      <c r="D41" s="114"/>
      <c r="E41" s="114"/>
    </row>
    <row r="42" spans="1:11" ht="57" customHeight="1" x14ac:dyDescent="0.25">
      <c r="A42" s="114"/>
      <c r="B42" s="114"/>
      <c r="C42" s="114"/>
      <c r="D42" s="114"/>
      <c r="E42" s="114"/>
    </row>
    <row r="43" spans="1:11" ht="57" customHeight="1" x14ac:dyDescent="0.25">
      <c r="A43" s="114"/>
      <c r="B43" s="114"/>
      <c r="C43" s="114"/>
      <c r="D43" s="114"/>
      <c r="E43" s="114"/>
    </row>
    <row r="44" spans="1:11" ht="57" customHeight="1" x14ac:dyDescent="0.25">
      <c r="A44" s="114"/>
      <c r="B44" s="114"/>
      <c r="C44" s="114"/>
      <c r="D44" s="114"/>
      <c r="E44" s="114"/>
    </row>
    <row r="45" spans="1:11" ht="57" customHeight="1" x14ac:dyDescent="0.25">
      <c r="A45" s="114"/>
      <c r="B45" s="114"/>
      <c r="C45" s="114"/>
      <c r="D45" s="114"/>
      <c r="E45" s="114"/>
    </row>
    <row r="46" spans="1:11" ht="57" customHeight="1" x14ac:dyDescent="0.25">
      <c r="A46" s="114"/>
      <c r="B46" s="114"/>
      <c r="C46" s="114"/>
      <c r="D46" s="114"/>
      <c r="E46" s="114"/>
    </row>
    <row r="47" spans="1:11" ht="57" customHeight="1" x14ac:dyDescent="0.25">
      <c r="A47" s="114"/>
      <c r="B47" s="114"/>
      <c r="C47" s="114"/>
      <c r="D47" s="114"/>
      <c r="E47" s="114"/>
    </row>
    <row r="48" spans="1:11" ht="57" customHeight="1" x14ac:dyDescent="0.25">
      <c r="A48" s="114"/>
      <c r="B48" s="114"/>
      <c r="C48" s="114"/>
      <c r="D48" s="114"/>
      <c r="E48" s="114"/>
    </row>
    <row r="49" spans="1:5" ht="57" customHeight="1" x14ac:dyDescent="0.25">
      <c r="A49" s="114"/>
      <c r="B49" s="114"/>
      <c r="C49" s="114"/>
      <c r="D49" s="114"/>
      <c r="E49" s="114"/>
    </row>
    <row r="50" spans="1:5" ht="57" customHeight="1" x14ac:dyDescent="0.25">
      <c r="A50" s="114"/>
      <c r="B50" s="114"/>
      <c r="C50" s="114"/>
      <c r="D50" s="114"/>
      <c r="E50" s="114"/>
    </row>
    <row r="51" spans="1:5" ht="57" customHeight="1" x14ac:dyDescent="0.25">
      <c r="A51" s="114"/>
      <c r="B51" s="114"/>
      <c r="C51" s="114"/>
      <c r="D51" s="114"/>
      <c r="E51" s="114"/>
    </row>
    <row r="52" spans="1:5" ht="57" customHeight="1" x14ac:dyDescent="0.25">
      <c r="A52" s="114"/>
      <c r="B52" s="114"/>
      <c r="C52" s="114"/>
      <c r="D52" s="114"/>
      <c r="E52" s="114"/>
    </row>
    <row r="53" spans="1:5" ht="57" customHeight="1" x14ac:dyDescent="0.25">
      <c r="A53" s="114"/>
      <c r="B53" s="114"/>
      <c r="C53" s="114"/>
      <c r="D53" s="114"/>
      <c r="E53" s="114"/>
    </row>
    <row r="54" spans="1:5" ht="57" customHeight="1" x14ac:dyDescent="0.25">
      <c r="A54" s="114"/>
      <c r="B54" s="114"/>
      <c r="C54" s="114"/>
      <c r="D54" s="114"/>
      <c r="E54" s="114"/>
    </row>
    <row r="55" spans="1:5" ht="57" customHeight="1" x14ac:dyDescent="0.25">
      <c r="A55" s="114"/>
      <c r="B55" s="114"/>
      <c r="C55" s="114"/>
      <c r="D55" s="114"/>
      <c r="E55" s="114"/>
    </row>
    <row r="56" spans="1:5" ht="57" customHeight="1" x14ac:dyDescent="0.25">
      <c r="A56" s="114"/>
      <c r="B56" s="114"/>
      <c r="C56" s="114"/>
      <c r="D56" s="114"/>
      <c r="E56" s="114"/>
    </row>
    <row r="57" spans="1:5" ht="57" customHeight="1" x14ac:dyDescent="0.25">
      <c r="A57" s="114"/>
      <c r="B57" s="114"/>
      <c r="C57" s="114"/>
      <c r="D57" s="114"/>
      <c r="E57" s="114"/>
    </row>
    <row r="58" spans="1:5" ht="57" customHeight="1" x14ac:dyDescent="0.25">
      <c r="A58" s="114"/>
      <c r="B58" s="114"/>
      <c r="C58" s="114"/>
      <c r="D58" s="114"/>
      <c r="E58" s="114"/>
    </row>
    <row r="59" spans="1:5" ht="57" customHeight="1" x14ac:dyDescent="0.25">
      <c r="A59" s="114"/>
      <c r="B59" s="114"/>
      <c r="C59" s="114"/>
      <c r="D59" s="114"/>
      <c r="E59" s="114"/>
    </row>
    <row r="60" spans="1:5" ht="57" customHeight="1" x14ac:dyDescent="0.25">
      <c r="A60" s="114"/>
      <c r="B60" s="114"/>
      <c r="C60" s="114"/>
      <c r="D60" s="114"/>
      <c r="E60" s="114"/>
    </row>
    <row r="61" spans="1:5" ht="57" customHeight="1" x14ac:dyDescent="0.25">
      <c r="A61" s="114"/>
      <c r="B61" s="114"/>
      <c r="C61" s="114"/>
      <c r="D61" s="114"/>
      <c r="E61" s="114"/>
    </row>
    <row r="62" spans="1:5" ht="57" customHeight="1" x14ac:dyDescent="0.25">
      <c r="A62" s="114"/>
      <c r="B62" s="114"/>
      <c r="C62" s="114"/>
      <c r="D62" s="114"/>
      <c r="E62" s="114"/>
    </row>
    <row r="63" spans="1:5" ht="57" customHeight="1" x14ac:dyDescent="0.25">
      <c r="A63" s="114"/>
      <c r="B63" s="114"/>
      <c r="C63" s="114"/>
      <c r="D63" s="114"/>
      <c r="E63" s="114"/>
    </row>
    <row r="64" spans="1:5" ht="57" customHeight="1" x14ac:dyDescent="0.25">
      <c r="A64" s="114"/>
      <c r="B64" s="114"/>
      <c r="C64" s="114"/>
      <c r="D64" s="114"/>
      <c r="E64" s="114"/>
    </row>
    <row r="65" spans="1:5" ht="57" customHeight="1" x14ac:dyDescent="0.25">
      <c r="A65" s="114"/>
      <c r="B65" s="114"/>
      <c r="C65" s="114"/>
      <c r="D65" s="114"/>
      <c r="E65" s="114"/>
    </row>
    <row r="66" spans="1:5" ht="57" customHeight="1" x14ac:dyDescent="0.25">
      <c r="A66" s="114"/>
      <c r="B66" s="114"/>
      <c r="C66" s="114"/>
      <c r="D66" s="114"/>
      <c r="E66" s="114"/>
    </row>
    <row r="67" spans="1:5" ht="57" customHeight="1" x14ac:dyDescent="0.25">
      <c r="A67" s="114"/>
      <c r="B67" s="114"/>
      <c r="C67" s="114"/>
      <c r="D67" s="114"/>
      <c r="E67" s="114"/>
    </row>
    <row r="68" spans="1:5" ht="57" customHeight="1" x14ac:dyDescent="0.25">
      <c r="A68" s="114"/>
      <c r="B68" s="114"/>
      <c r="C68" s="114"/>
      <c r="D68" s="114"/>
      <c r="E68" s="114"/>
    </row>
    <row r="69" spans="1:5" ht="57" customHeight="1" x14ac:dyDescent="0.25">
      <c r="A69" s="114"/>
      <c r="B69" s="114"/>
      <c r="C69" s="114"/>
      <c r="D69" s="114"/>
      <c r="E69" s="114"/>
    </row>
    <row r="70" spans="1:5" ht="57" customHeight="1" x14ac:dyDescent="0.25">
      <c r="A70" s="114"/>
      <c r="B70" s="114"/>
      <c r="C70" s="114"/>
      <c r="D70" s="114"/>
      <c r="E70" s="114"/>
    </row>
    <row r="71" spans="1:5" ht="57" customHeight="1" x14ac:dyDescent="0.25">
      <c r="A71" s="114"/>
      <c r="B71" s="114"/>
      <c r="C71" s="114"/>
      <c r="D71" s="114"/>
      <c r="E71" s="114"/>
    </row>
    <row r="72" spans="1:5" ht="57" customHeight="1" x14ac:dyDescent="0.25">
      <c r="A72" s="114"/>
      <c r="B72" s="114"/>
      <c r="C72" s="114"/>
      <c r="D72" s="114"/>
      <c r="E72" s="114"/>
    </row>
    <row r="73" spans="1:5" ht="57" customHeight="1" x14ac:dyDescent="0.25">
      <c r="A73" s="114"/>
      <c r="B73" s="114"/>
      <c r="C73" s="114"/>
      <c r="D73" s="114"/>
      <c r="E73" s="114"/>
    </row>
    <row r="74" spans="1:5" ht="57" customHeight="1" x14ac:dyDescent="0.25">
      <c r="A74" s="114"/>
      <c r="B74" s="114"/>
      <c r="C74" s="114"/>
      <c r="D74" s="114"/>
      <c r="E74" s="114"/>
    </row>
    <row r="75" spans="1:5" ht="57" customHeight="1" x14ac:dyDescent="0.25">
      <c r="A75" s="114"/>
      <c r="B75" s="114"/>
      <c r="C75" s="114"/>
      <c r="D75" s="114"/>
      <c r="E75" s="114"/>
    </row>
    <row r="76" spans="1:5" ht="57" customHeight="1" x14ac:dyDescent="0.25">
      <c r="A76" s="114"/>
      <c r="B76" s="114"/>
      <c r="C76" s="114"/>
      <c r="D76" s="114"/>
      <c r="E76" s="114"/>
    </row>
    <row r="77" spans="1:5" ht="57" customHeight="1" x14ac:dyDescent="0.25">
      <c r="A77" s="114"/>
      <c r="B77" s="114"/>
      <c r="C77" s="114"/>
      <c r="D77" s="114"/>
      <c r="E77" s="114"/>
    </row>
    <row r="78" spans="1:5" ht="57" customHeight="1" x14ac:dyDescent="0.25">
      <c r="A78" s="114"/>
      <c r="B78" s="114"/>
      <c r="C78" s="114"/>
      <c r="D78" s="114"/>
      <c r="E78" s="114"/>
    </row>
    <row r="79" spans="1:5" ht="57" customHeight="1" x14ac:dyDescent="0.25">
      <c r="A79" s="114"/>
      <c r="B79" s="114"/>
      <c r="C79" s="114"/>
      <c r="D79" s="114"/>
      <c r="E79" s="114"/>
    </row>
    <row r="80" spans="1:5" ht="57" customHeight="1" x14ac:dyDescent="0.25">
      <c r="A80" s="114"/>
      <c r="B80" s="114"/>
      <c r="C80" s="114"/>
      <c r="D80" s="114"/>
      <c r="E80" s="114"/>
    </row>
    <row r="81" spans="1:5" ht="57" customHeight="1" x14ac:dyDescent="0.25">
      <c r="A81" s="114"/>
      <c r="B81" s="114"/>
      <c r="C81" s="114"/>
      <c r="D81" s="114"/>
      <c r="E81" s="114"/>
    </row>
    <row r="82" spans="1:5" ht="57" customHeight="1" x14ac:dyDescent="0.25">
      <c r="A82" s="114"/>
      <c r="B82" s="114"/>
      <c r="C82" s="114"/>
      <c r="D82" s="114"/>
      <c r="E82" s="114"/>
    </row>
    <row r="83" spans="1:5" ht="57" customHeight="1" x14ac:dyDescent="0.25">
      <c r="A83" s="114"/>
      <c r="B83" s="114"/>
      <c r="C83" s="114"/>
      <c r="D83" s="114"/>
      <c r="E83" s="114"/>
    </row>
    <row r="84" spans="1:5" ht="57" customHeight="1" x14ac:dyDescent="0.25">
      <c r="A84" s="114"/>
      <c r="B84" s="114"/>
      <c r="C84" s="114"/>
      <c r="D84" s="114"/>
      <c r="E84" s="114"/>
    </row>
    <row r="85" spans="1:5" ht="57" customHeight="1" x14ac:dyDescent="0.25">
      <c r="A85" s="114"/>
      <c r="B85" s="114"/>
      <c r="C85" s="114"/>
      <c r="D85" s="114"/>
      <c r="E85" s="114"/>
    </row>
    <row r="86" spans="1:5" ht="57" customHeight="1" x14ac:dyDescent="0.25">
      <c r="B86" s="114"/>
    </row>
    <row r="87" spans="1:5" ht="57" customHeight="1" x14ac:dyDescent="0.25">
      <c r="B87" s="114"/>
    </row>
    <row r="88" spans="1:5" ht="57" customHeight="1" x14ac:dyDescent="0.25">
      <c r="B88" s="114"/>
    </row>
    <row r="89" spans="1:5" ht="57" customHeight="1" x14ac:dyDescent="0.25">
      <c r="B89" s="114"/>
    </row>
    <row r="90" spans="1:5" ht="57" customHeight="1" x14ac:dyDescent="0.25">
      <c r="B90" s="114"/>
    </row>
    <row r="91" spans="1:5" ht="57" customHeight="1" x14ac:dyDescent="0.25">
      <c r="B91" s="114"/>
    </row>
    <row r="92" spans="1:5" ht="57" customHeight="1" x14ac:dyDescent="0.25">
      <c r="B92" s="114"/>
    </row>
    <row r="93" spans="1:5" ht="57" customHeight="1" x14ac:dyDescent="0.25">
      <c r="B93" s="114"/>
    </row>
    <row r="94" spans="1:5" ht="57" customHeight="1" x14ac:dyDescent="0.25">
      <c r="B94" s="114"/>
    </row>
    <row r="95" spans="1:5" ht="57" customHeight="1" x14ac:dyDescent="0.25">
      <c r="B95" s="114"/>
    </row>
    <row r="96" spans="1:5" ht="57" customHeight="1" x14ac:dyDescent="0.25">
      <c r="B96" s="114"/>
    </row>
    <row r="97" spans="2:2" ht="57" customHeight="1" x14ac:dyDescent="0.25">
      <c r="B97" s="114"/>
    </row>
    <row r="98" spans="2:2" ht="57" customHeight="1" x14ac:dyDescent="0.25">
      <c r="B98" s="114"/>
    </row>
    <row r="99" spans="2:2" ht="57" customHeight="1" x14ac:dyDescent="0.25">
      <c r="B99" s="114"/>
    </row>
    <row r="100" spans="2:2" ht="57" customHeight="1" x14ac:dyDescent="0.25">
      <c r="B100" s="114"/>
    </row>
    <row r="101" spans="2:2" ht="57" customHeight="1" x14ac:dyDescent="0.25">
      <c r="B101" s="114"/>
    </row>
    <row r="102" spans="2:2" ht="57" customHeight="1" x14ac:dyDescent="0.25">
      <c r="B102" s="114"/>
    </row>
    <row r="103" spans="2:2" ht="57" customHeight="1" x14ac:dyDescent="0.25">
      <c r="B103" s="114"/>
    </row>
    <row r="104" spans="2:2" ht="57" customHeight="1" x14ac:dyDescent="0.25">
      <c r="B104" s="114"/>
    </row>
    <row r="105" spans="2:2" ht="57" customHeight="1" x14ac:dyDescent="0.25">
      <c r="B105" s="114"/>
    </row>
    <row r="106" spans="2:2" ht="57" customHeight="1" x14ac:dyDescent="0.25">
      <c r="B106" s="114"/>
    </row>
    <row r="107" spans="2:2" ht="57" customHeight="1" x14ac:dyDescent="0.25">
      <c r="B107" s="114"/>
    </row>
    <row r="108" spans="2:2" ht="57" customHeight="1" x14ac:dyDescent="0.25">
      <c r="B108" s="114"/>
    </row>
    <row r="109" spans="2:2" ht="57" customHeight="1" x14ac:dyDescent="0.25">
      <c r="B109" s="114"/>
    </row>
    <row r="110" spans="2:2" ht="57" customHeight="1" x14ac:dyDescent="0.25">
      <c r="B110" s="114"/>
    </row>
    <row r="111" spans="2:2" ht="57" customHeight="1" x14ac:dyDescent="0.25">
      <c r="B111" s="114"/>
    </row>
    <row r="112" spans="2:2" ht="57" customHeight="1" x14ac:dyDescent="0.25">
      <c r="B112" s="114"/>
    </row>
    <row r="113" spans="2:2" ht="57" customHeight="1" x14ac:dyDescent="0.25">
      <c r="B113" s="114"/>
    </row>
    <row r="114" spans="2:2" ht="57" customHeight="1" x14ac:dyDescent="0.25">
      <c r="B114" s="114"/>
    </row>
    <row r="115" spans="2:2" ht="57" customHeight="1" x14ac:dyDescent="0.25">
      <c r="B115" s="114"/>
    </row>
    <row r="116" spans="2:2" ht="57" customHeight="1" x14ac:dyDescent="0.25">
      <c r="B116" s="114"/>
    </row>
    <row r="117" spans="2:2" ht="57" customHeight="1" x14ac:dyDescent="0.25">
      <c r="B117" s="114"/>
    </row>
    <row r="118" spans="2:2" ht="57" customHeight="1" x14ac:dyDescent="0.25">
      <c r="B118" s="114"/>
    </row>
    <row r="119" spans="2:2" ht="57" customHeight="1" x14ac:dyDescent="0.25">
      <c r="B119" s="114"/>
    </row>
    <row r="120" spans="2:2" ht="57" customHeight="1" x14ac:dyDescent="0.25">
      <c r="B120" s="114"/>
    </row>
    <row r="121" spans="2:2" ht="57" customHeight="1" x14ac:dyDescent="0.25">
      <c r="B121" s="114"/>
    </row>
    <row r="122" spans="2:2" ht="57" customHeight="1" x14ac:dyDescent="0.25">
      <c r="B122" s="114"/>
    </row>
    <row r="123" spans="2:2" ht="57" customHeight="1" x14ac:dyDescent="0.25">
      <c r="B123" s="114"/>
    </row>
    <row r="124" spans="2:2" ht="57" customHeight="1" x14ac:dyDescent="0.25">
      <c r="B124" s="114"/>
    </row>
    <row r="125" spans="2:2" ht="57" customHeight="1" x14ac:dyDescent="0.25">
      <c r="B125" s="114"/>
    </row>
    <row r="126" spans="2:2" ht="57" customHeight="1" x14ac:dyDescent="0.25">
      <c r="B126" s="114"/>
    </row>
    <row r="127" spans="2:2" ht="57" customHeight="1" x14ac:dyDescent="0.25">
      <c r="B127" s="114"/>
    </row>
    <row r="128" spans="2:2" ht="57" customHeight="1" x14ac:dyDescent="0.25">
      <c r="B128" s="114"/>
    </row>
    <row r="129" spans="2:2" ht="57" customHeight="1" x14ac:dyDescent="0.25">
      <c r="B129" s="114"/>
    </row>
    <row r="130" spans="2:2" ht="57" customHeight="1" x14ac:dyDescent="0.25">
      <c r="B130" s="114"/>
    </row>
    <row r="131" spans="2:2" ht="57" customHeight="1" x14ac:dyDescent="0.25">
      <c r="B131" s="114"/>
    </row>
    <row r="132" spans="2:2" ht="57" customHeight="1" x14ac:dyDescent="0.25">
      <c r="B132" s="114"/>
    </row>
    <row r="133" spans="2:2" ht="57" customHeight="1" x14ac:dyDescent="0.25">
      <c r="B133" s="114"/>
    </row>
    <row r="134" spans="2:2" ht="57" customHeight="1" x14ac:dyDescent="0.25">
      <c r="B134" s="114"/>
    </row>
    <row r="135" spans="2:2" ht="57" customHeight="1" x14ac:dyDescent="0.25">
      <c r="B135" s="114"/>
    </row>
    <row r="136" spans="2:2" ht="57" customHeight="1" x14ac:dyDescent="0.25">
      <c r="B136" s="114"/>
    </row>
    <row r="137" spans="2:2" ht="57" customHeight="1" x14ac:dyDescent="0.25">
      <c r="B137" s="114"/>
    </row>
    <row r="138" spans="2:2" ht="57" customHeight="1" x14ac:dyDescent="0.25">
      <c r="B138" s="114"/>
    </row>
    <row r="139" spans="2:2" ht="57" customHeight="1" x14ac:dyDescent="0.25">
      <c r="B139" s="114"/>
    </row>
    <row r="140" spans="2:2" ht="57" customHeight="1" x14ac:dyDescent="0.25">
      <c r="B140" s="114"/>
    </row>
    <row r="141" spans="2:2" ht="57" customHeight="1" x14ac:dyDescent="0.25">
      <c r="B141" s="114"/>
    </row>
    <row r="142" spans="2:2" ht="57" customHeight="1" x14ac:dyDescent="0.25">
      <c r="B142" s="114"/>
    </row>
    <row r="143" spans="2:2" ht="57" customHeight="1" x14ac:dyDescent="0.25">
      <c r="B143" s="114"/>
    </row>
    <row r="144" spans="2:2" ht="57" customHeight="1" x14ac:dyDescent="0.25">
      <c r="B144" s="114"/>
    </row>
    <row r="145" spans="2:2" ht="57" customHeight="1" x14ac:dyDescent="0.25">
      <c r="B145" s="114"/>
    </row>
    <row r="146" spans="2:2" ht="57" customHeight="1" x14ac:dyDescent="0.25">
      <c r="B146" s="114"/>
    </row>
    <row r="147" spans="2:2" ht="57" customHeight="1" x14ac:dyDescent="0.25">
      <c r="B147" s="114"/>
    </row>
    <row r="148" spans="2:2" ht="57" customHeight="1" x14ac:dyDescent="0.25">
      <c r="B148" s="114"/>
    </row>
    <row r="149" spans="2:2" ht="57" customHeight="1" x14ac:dyDescent="0.25">
      <c r="B149" s="114"/>
    </row>
    <row r="150" spans="2:2" ht="57" customHeight="1" x14ac:dyDescent="0.25">
      <c r="B150" s="114"/>
    </row>
    <row r="151" spans="2:2" ht="57" customHeight="1" x14ac:dyDescent="0.25">
      <c r="B151" s="114"/>
    </row>
    <row r="152" spans="2:2" ht="57" customHeight="1" x14ac:dyDescent="0.25">
      <c r="B152" s="114"/>
    </row>
    <row r="153" spans="2:2" ht="57" customHeight="1" x14ac:dyDescent="0.25">
      <c r="B153" s="114"/>
    </row>
    <row r="154" spans="2:2" ht="57" customHeight="1" x14ac:dyDescent="0.25">
      <c r="B154" s="114"/>
    </row>
    <row r="155" spans="2:2" ht="57" customHeight="1" x14ac:dyDescent="0.25">
      <c r="B155" s="114"/>
    </row>
    <row r="156" spans="2:2" ht="57" customHeight="1" x14ac:dyDescent="0.25">
      <c r="B156" s="114"/>
    </row>
    <row r="157" spans="2:2" ht="57" customHeight="1" x14ac:dyDescent="0.25">
      <c r="B157" s="114"/>
    </row>
    <row r="158" spans="2:2" ht="57" customHeight="1" x14ac:dyDescent="0.25">
      <c r="B158" s="114"/>
    </row>
    <row r="159" spans="2:2" ht="57" customHeight="1" x14ac:dyDescent="0.25">
      <c r="B159" s="114"/>
    </row>
    <row r="160" spans="2:2" ht="57" customHeight="1" x14ac:dyDescent="0.25">
      <c r="B160" s="114"/>
    </row>
    <row r="161" spans="2:2" ht="57" customHeight="1" x14ac:dyDescent="0.25">
      <c r="B161" s="114"/>
    </row>
    <row r="162" spans="2:2" ht="57" customHeight="1" x14ac:dyDescent="0.25">
      <c r="B162" s="114"/>
    </row>
    <row r="163" spans="2:2" ht="57" customHeight="1" x14ac:dyDescent="0.25">
      <c r="B163" s="114"/>
    </row>
    <row r="164" spans="2:2" ht="57" customHeight="1" x14ac:dyDescent="0.25">
      <c r="B164" s="114"/>
    </row>
    <row r="165" spans="2:2" ht="57" customHeight="1" x14ac:dyDescent="0.25">
      <c r="B165" s="114"/>
    </row>
    <row r="166" spans="2:2" ht="57" customHeight="1" x14ac:dyDescent="0.25">
      <c r="B166" s="114"/>
    </row>
    <row r="167" spans="2:2" ht="57" customHeight="1" x14ac:dyDescent="0.25">
      <c r="B167" s="114"/>
    </row>
    <row r="168" spans="2:2" ht="57" customHeight="1" x14ac:dyDescent="0.25">
      <c r="B168" s="114"/>
    </row>
    <row r="169" spans="2:2" ht="57" customHeight="1" x14ac:dyDescent="0.25">
      <c r="B169" s="114"/>
    </row>
    <row r="170" spans="2:2" ht="57" customHeight="1" x14ac:dyDescent="0.25">
      <c r="B170" s="114"/>
    </row>
    <row r="171" spans="2:2" ht="57" customHeight="1" x14ac:dyDescent="0.25">
      <c r="B171" s="114"/>
    </row>
    <row r="172" spans="2:2" ht="57" customHeight="1" x14ac:dyDescent="0.25">
      <c r="B172" s="114"/>
    </row>
    <row r="173" spans="2:2" ht="57" customHeight="1" x14ac:dyDescent="0.25">
      <c r="B173" s="114"/>
    </row>
    <row r="174" spans="2:2" ht="57" customHeight="1" x14ac:dyDescent="0.25">
      <c r="B174" s="114"/>
    </row>
    <row r="175" spans="2:2" ht="57" customHeight="1" x14ac:dyDescent="0.25">
      <c r="B175" s="114"/>
    </row>
    <row r="176" spans="2:2" ht="57" customHeight="1" x14ac:dyDescent="0.25">
      <c r="B176" s="114"/>
    </row>
    <row r="177" spans="2:2" ht="57" customHeight="1" x14ac:dyDescent="0.25">
      <c r="B177" s="114"/>
    </row>
    <row r="178" spans="2:2" ht="57" customHeight="1" x14ac:dyDescent="0.25">
      <c r="B178" s="114"/>
    </row>
    <row r="179" spans="2:2" ht="57" customHeight="1" x14ac:dyDescent="0.25">
      <c r="B179" s="114"/>
    </row>
    <row r="180" spans="2:2" ht="57" customHeight="1" x14ac:dyDescent="0.25">
      <c r="B180" s="114"/>
    </row>
    <row r="181" spans="2:2" ht="57" customHeight="1" x14ac:dyDescent="0.25">
      <c r="B181" s="114"/>
    </row>
    <row r="182" spans="2:2" ht="57" customHeight="1" x14ac:dyDescent="0.25">
      <c r="B182" s="114"/>
    </row>
    <row r="183" spans="2:2" ht="57" customHeight="1" x14ac:dyDescent="0.25">
      <c r="B183" s="114"/>
    </row>
    <row r="184" spans="2:2" ht="57" customHeight="1" x14ac:dyDescent="0.25">
      <c r="B184" s="114"/>
    </row>
    <row r="185" spans="2:2" ht="57" customHeight="1" x14ac:dyDescent="0.25">
      <c r="B185" s="114"/>
    </row>
    <row r="186" spans="2:2" ht="57" customHeight="1" x14ac:dyDescent="0.25">
      <c r="B186" s="114"/>
    </row>
    <row r="187" spans="2:2" ht="57" customHeight="1" x14ac:dyDescent="0.25">
      <c r="B187" s="114"/>
    </row>
    <row r="188" spans="2:2" ht="57" customHeight="1" x14ac:dyDescent="0.25">
      <c r="B188" s="114"/>
    </row>
    <row r="189" spans="2:2" ht="57" customHeight="1" x14ac:dyDescent="0.25">
      <c r="B189" s="114"/>
    </row>
    <row r="190" spans="2:2" ht="57" customHeight="1" x14ac:dyDescent="0.25">
      <c r="B190" s="114"/>
    </row>
    <row r="191" spans="2:2" ht="57" customHeight="1" x14ac:dyDescent="0.25">
      <c r="B191" s="114"/>
    </row>
    <row r="192" spans="2:2" ht="57" customHeight="1" x14ac:dyDescent="0.25">
      <c r="B192" s="114"/>
    </row>
    <row r="193" spans="2:2" ht="57" customHeight="1" x14ac:dyDescent="0.25">
      <c r="B193" s="114"/>
    </row>
    <row r="194" spans="2:2" ht="57" customHeight="1" x14ac:dyDescent="0.25">
      <c r="B194" s="114"/>
    </row>
    <row r="195" spans="2:2" ht="57" customHeight="1" x14ac:dyDescent="0.25">
      <c r="B195" s="114"/>
    </row>
    <row r="196" spans="2:2" ht="57" customHeight="1" x14ac:dyDescent="0.25">
      <c r="B196" s="114"/>
    </row>
    <row r="197" spans="2:2" ht="57" customHeight="1" x14ac:dyDescent="0.25">
      <c r="B197" s="114"/>
    </row>
    <row r="198" spans="2:2" ht="57" customHeight="1" x14ac:dyDescent="0.25">
      <c r="B198" s="114"/>
    </row>
  </sheetData>
  <mergeCells count="45">
    <mergeCell ref="B12:B16"/>
    <mergeCell ref="C12:C16"/>
    <mergeCell ref="D12:D16"/>
    <mergeCell ref="K7:K11"/>
    <mergeCell ref="E12:E16"/>
    <mergeCell ref="K12:K16"/>
    <mergeCell ref="K32:K36"/>
    <mergeCell ref="A7:A9"/>
    <mergeCell ref="C7:C9"/>
    <mergeCell ref="D7:D9"/>
    <mergeCell ref="E7:E9"/>
    <mergeCell ref="B7:B11"/>
    <mergeCell ref="A32:A36"/>
    <mergeCell ref="B32:B36"/>
    <mergeCell ref="C32:C36"/>
    <mergeCell ref="D32:D36"/>
    <mergeCell ref="E32:E36"/>
    <mergeCell ref="K17:K21"/>
    <mergeCell ref="A12:A16"/>
    <mergeCell ref="K27:K31"/>
    <mergeCell ref="A27:A31"/>
    <mergeCell ref="B27:B31"/>
    <mergeCell ref="A2:K2"/>
    <mergeCell ref="A4:A5"/>
    <mergeCell ref="B4:B5"/>
    <mergeCell ref="C4:C5"/>
    <mergeCell ref="D4:D5"/>
    <mergeCell ref="E4:E5"/>
    <mergeCell ref="F4:F5"/>
    <mergeCell ref="G4:J4"/>
    <mergeCell ref="K4:K5"/>
    <mergeCell ref="C27:C31"/>
    <mergeCell ref="D27:D31"/>
    <mergeCell ref="E27:E31"/>
    <mergeCell ref="A17:A21"/>
    <mergeCell ref="E22:E26"/>
    <mergeCell ref="B17:B21"/>
    <mergeCell ref="C17:C21"/>
    <mergeCell ref="D17:D21"/>
    <mergeCell ref="E17:E21"/>
    <mergeCell ref="K22:K26"/>
    <mergeCell ref="A22:A26"/>
    <mergeCell ref="B22:B26"/>
    <mergeCell ref="C22:C26"/>
    <mergeCell ref="D22:D26"/>
  </mergeCells>
  <pageMargins left="0.7" right="0.7" top="0.75" bottom="0.75" header="0.3" footer="0.3"/>
  <pageSetup paperSize="9" scale="55" orientation="landscape" verticalDpi="0" r:id="rId1"/>
  <rowBreaks count="1" manualBreakCount="1">
    <brk id="37"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view="pageBreakPreview" zoomScale="70" zoomScaleNormal="100" zoomScaleSheetLayoutView="70" workbookViewId="0">
      <selection activeCell="F19" sqref="F19"/>
    </sheetView>
  </sheetViews>
  <sheetFormatPr defaultColWidth="9.140625" defaultRowHeight="19.5" customHeight="1" x14ac:dyDescent="0.25"/>
  <cols>
    <col min="1" max="1" width="6.28515625" style="127" customWidth="1"/>
    <col min="2" max="2" width="38.5703125" style="132" customWidth="1"/>
    <col min="3" max="3" width="9.5703125" style="128" customWidth="1"/>
    <col min="4" max="4" width="8.28515625" style="128" customWidth="1"/>
    <col min="5" max="5" width="26.7109375" style="129" customWidth="1"/>
    <col min="6" max="6" width="11.7109375" style="129" customWidth="1"/>
    <col min="7" max="7" width="9.140625" style="124" customWidth="1"/>
    <col min="8" max="8" width="13" style="128" customWidth="1"/>
    <col min="9" max="9" width="12" style="128" customWidth="1"/>
    <col min="10" max="10" width="11.7109375" style="128" customWidth="1"/>
    <col min="11" max="11" width="14.42578125" style="128" customWidth="1"/>
    <col min="12" max="12" width="21.28515625" style="130" customWidth="1"/>
    <col min="13" max="13" width="14.140625" style="130" customWidth="1"/>
    <col min="14" max="14" width="13.28515625" style="130" customWidth="1"/>
    <col min="15" max="15" width="15.7109375" style="133" customWidth="1"/>
    <col min="16" max="16" width="24.140625" style="123" customWidth="1"/>
    <col min="17" max="17" width="21.28515625" style="123" customWidth="1"/>
    <col min="18" max="18" width="37" style="123" customWidth="1"/>
    <col min="19" max="20" width="9.42578125" style="123" bestFit="1" customWidth="1"/>
    <col min="21" max="16384" width="9.140625" style="123"/>
  </cols>
  <sheetData>
    <row r="1" spans="1:19" ht="18.75" x14ac:dyDescent="0.25">
      <c r="A1" s="472" t="s">
        <v>284</v>
      </c>
      <c r="B1" s="472"/>
      <c r="C1" s="472"/>
      <c r="D1" s="472"/>
      <c r="E1" s="472"/>
      <c r="F1" s="472"/>
      <c r="G1" s="472"/>
      <c r="H1" s="472"/>
      <c r="I1" s="472"/>
      <c r="J1" s="472"/>
      <c r="K1" s="472"/>
      <c r="L1" s="472"/>
      <c r="M1" s="472"/>
      <c r="N1" s="472"/>
      <c r="O1" s="472"/>
      <c r="P1" s="472"/>
    </row>
    <row r="2" spans="1:19" ht="54.75" customHeight="1" x14ac:dyDescent="0.25">
      <c r="A2" s="477" t="s">
        <v>437</v>
      </c>
      <c r="B2" s="477"/>
      <c r="C2" s="477"/>
      <c r="D2" s="477"/>
      <c r="E2" s="477"/>
      <c r="F2" s="477"/>
      <c r="G2" s="477"/>
      <c r="H2" s="477"/>
      <c r="I2" s="477"/>
      <c r="J2" s="477"/>
      <c r="K2" s="477"/>
      <c r="L2" s="477"/>
      <c r="M2" s="477"/>
      <c r="N2" s="477"/>
      <c r="O2" s="477"/>
      <c r="P2" s="477"/>
    </row>
    <row r="3" spans="1:19" ht="18.75" customHeight="1" x14ac:dyDescent="0.25">
      <c r="A3" s="230" t="s">
        <v>127</v>
      </c>
      <c r="B3" s="230" t="s">
        <v>305</v>
      </c>
      <c r="C3" s="231"/>
      <c r="D3" s="231"/>
      <c r="E3" s="231"/>
      <c r="F3" s="231"/>
      <c r="G3" s="231"/>
      <c r="H3" s="232"/>
      <c r="I3" s="232"/>
      <c r="J3" s="231"/>
      <c r="K3" s="231"/>
      <c r="L3" s="231"/>
      <c r="M3" s="231"/>
      <c r="N3" s="231"/>
      <c r="O3" s="231"/>
      <c r="P3" s="231"/>
    </row>
    <row r="4" spans="1:19" s="124" customFormat="1" ht="18.75" x14ac:dyDescent="0.25">
      <c r="A4" s="436" t="s">
        <v>285</v>
      </c>
      <c r="B4" s="415" t="s">
        <v>286</v>
      </c>
      <c r="C4" s="473" t="s">
        <v>287</v>
      </c>
      <c r="D4" s="473"/>
      <c r="E4" s="415" t="s">
        <v>256</v>
      </c>
      <c r="F4" s="474" t="s">
        <v>288</v>
      </c>
      <c r="G4" s="475"/>
      <c r="H4" s="475"/>
      <c r="I4" s="475"/>
      <c r="J4" s="475"/>
      <c r="K4" s="476"/>
      <c r="L4" s="460" t="s">
        <v>289</v>
      </c>
      <c r="M4" s="460" t="s">
        <v>290</v>
      </c>
      <c r="N4" s="460" t="s">
        <v>291</v>
      </c>
      <c r="O4" s="415" t="s">
        <v>292</v>
      </c>
      <c r="P4" s="415" t="s">
        <v>293</v>
      </c>
      <c r="Q4" s="467"/>
    </row>
    <row r="5" spans="1:19" s="124" customFormat="1" ht="18.75" x14ac:dyDescent="0.25">
      <c r="A5" s="437"/>
      <c r="B5" s="416"/>
      <c r="C5" s="431" t="s">
        <v>294</v>
      </c>
      <c r="D5" s="415" t="s">
        <v>295</v>
      </c>
      <c r="E5" s="416"/>
      <c r="F5" s="468" t="s">
        <v>259</v>
      </c>
      <c r="G5" s="457" t="s">
        <v>296</v>
      </c>
      <c r="H5" s="470" t="s">
        <v>260</v>
      </c>
      <c r="I5" s="471"/>
      <c r="J5" s="457" t="s">
        <v>297</v>
      </c>
      <c r="K5" s="457" t="s">
        <v>298</v>
      </c>
      <c r="L5" s="461"/>
      <c r="M5" s="461"/>
      <c r="N5" s="461"/>
      <c r="O5" s="416"/>
      <c r="P5" s="416"/>
      <c r="Q5" s="467"/>
      <c r="S5" s="125"/>
    </row>
    <row r="6" spans="1:19" s="124" customFormat="1" ht="45.75" customHeight="1" x14ac:dyDescent="0.25">
      <c r="A6" s="438"/>
      <c r="B6" s="417"/>
      <c r="C6" s="448"/>
      <c r="D6" s="417"/>
      <c r="E6" s="417"/>
      <c r="F6" s="469"/>
      <c r="G6" s="458"/>
      <c r="H6" s="233" t="s">
        <v>299</v>
      </c>
      <c r="I6" s="233" t="s">
        <v>7</v>
      </c>
      <c r="J6" s="458"/>
      <c r="K6" s="458"/>
      <c r="L6" s="462"/>
      <c r="M6" s="462"/>
      <c r="N6" s="462"/>
      <c r="O6" s="417"/>
      <c r="P6" s="417"/>
      <c r="S6" s="125"/>
    </row>
    <row r="7" spans="1:19" s="124" customFormat="1" ht="18.75" x14ac:dyDescent="0.25">
      <c r="A7" s="234">
        <v>1</v>
      </c>
      <c r="B7" s="234">
        <v>2</v>
      </c>
      <c r="C7" s="234">
        <v>3</v>
      </c>
      <c r="D7" s="234">
        <v>4</v>
      </c>
      <c r="E7" s="234">
        <v>5</v>
      </c>
      <c r="F7" s="234">
        <v>6</v>
      </c>
      <c r="G7" s="234">
        <v>7</v>
      </c>
      <c r="H7" s="234">
        <v>8</v>
      </c>
      <c r="I7" s="234">
        <v>9</v>
      </c>
      <c r="J7" s="234">
        <v>10</v>
      </c>
      <c r="K7" s="234">
        <v>11</v>
      </c>
      <c r="L7" s="234">
        <v>12</v>
      </c>
      <c r="M7" s="234">
        <v>13</v>
      </c>
      <c r="N7" s="234">
        <v>14</v>
      </c>
      <c r="O7" s="234">
        <v>15</v>
      </c>
      <c r="P7" s="234">
        <v>16</v>
      </c>
    </row>
    <row r="8" spans="1:19" s="124" customFormat="1" ht="18.75" x14ac:dyDescent="0.25">
      <c r="A8" s="459" t="s">
        <v>595</v>
      </c>
      <c r="B8" s="421" t="s">
        <v>518</v>
      </c>
      <c r="C8" s="431" t="s">
        <v>517</v>
      </c>
      <c r="D8" s="431">
        <v>256</v>
      </c>
      <c r="E8" s="235" t="s">
        <v>259</v>
      </c>
      <c r="F8" s="236">
        <f t="shared" ref="F8:H8" si="0">F9+F10+F11+F12</f>
        <v>29562.16</v>
      </c>
      <c r="G8" s="236">
        <f t="shared" si="0"/>
        <v>0</v>
      </c>
      <c r="H8" s="236">
        <f t="shared" si="0"/>
        <v>29562.16</v>
      </c>
      <c r="I8" s="236">
        <f>I9+I10+I11+I12</f>
        <v>29562.16</v>
      </c>
      <c r="J8" s="113"/>
      <c r="K8" s="113"/>
      <c r="L8" s="415" t="s">
        <v>408</v>
      </c>
      <c r="M8" s="415">
        <v>100</v>
      </c>
      <c r="N8" s="464">
        <v>44428</v>
      </c>
      <c r="O8" s="415" t="s">
        <v>409</v>
      </c>
      <c r="P8" s="452" t="s">
        <v>410</v>
      </c>
      <c r="R8" s="126"/>
    </row>
    <row r="9" spans="1:19" s="124" customFormat="1" ht="18.75" x14ac:dyDescent="0.25">
      <c r="A9" s="459"/>
      <c r="B9" s="422"/>
      <c r="C9" s="432"/>
      <c r="D9" s="432"/>
      <c r="E9" s="237" t="s">
        <v>24</v>
      </c>
      <c r="F9" s="238">
        <f t="shared" ref="F9:F11" si="1">G9+I9</f>
        <v>0</v>
      </c>
      <c r="G9" s="239">
        <v>0</v>
      </c>
      <c r="H9" s="239">
        <v>0</v>
      </c>
      <c r="I9" s="240">
        <v>0</v>
      </c>
      <c r="J9" s="113"/>
      <c r="K9" s="113"/>
      <c r="L9" s="416"/>
      <c r="M9" s="416"/>
      <c r="N9" s="465"/>
      <c r="O9" s="416"/>
      <c r="P9" s="453"/>
    </row>
    <row r="10" spans="1:19" s="124" customFormat="1" ht="18.75" x14ac:dyDescent="0.25">
      <c r="A10" s="459"/>
      <c r="B10" s="422"/>
      <c r="C10" s="432"/>
      <c r="D10" s="432"/>
      <c r="E10" s="237" t="s">
        <v>21</v>
      </c>
      <c r="F10" s="238">
        <f t="shared" si="1"/>
        <v>29562.16</v>
      </c>
      <c r="G10" s="239">
        <v>0</v>
      </c>
      <c r="H10" s="239">
        <v>29562.16</v>
      </c>
      <c r="I10" s="239">
        <v>29562.16</v>
      </c>
      <c r="J10" s="113"/>
      <c r="K10" s="113"/>
      <c r="L10" s="416"/>
      <c r="M10" s="416"/>
      <c r="N10" s="465"/>
      <c r="O10" s="416"/>
      <c r="P10" s="453"/>
    </row>
    <row r="11" spans="1:19" s="124" customFormat="1" ht="18.75" x14ac:dyDescent="0.25">
      <c r="A11" s="459"/>
      <c r="B11" s="422"/>
      <c r="C11" s="432"/>
      <c r="D11" s="432"/>
      <c r="E11" s="237" t="s">
        <v>264</v>
      </c>
      <c r="F11" s="238">
        <f t="shared" si="1"/>
        <v>0</v>
      </c>
      <c r="G11" s="239">
        <v>0</v>
      </c>
      <c r="H11" s="239">
        <v>0</v>
      </c>
      <c r="I11" s="240">
        <v>0</v>
      </c>
      <c r="J11" s="113"/>
      <c r="K11" s="113"/>
      <c r="L11" s="416"/>
      <c r="M11" s="416"/>
      <c r="N11" s="465"/>
      <c r="O11" s="416"/>
      <c r="P11" s="453"/>
    </row>
    <row r="12" spans="1:19" s="124" customFormat="1" ht="87.75" customHeight="1" x14ac:dyDescent="0.25">
      <c r="A12" s="459"/>
      <c r="B12" s="423"/>
      <c r="C12" s="448"/>
      <c r="D12" s="448"/>
      <c r="E12" s="237" t="s">
        <v>265</v>
      </c>
      <c r="F12" s="238">
        <v>0</v>
      </c>
      <c r="G12" s="239">
        <v>0</v>
      </c>
      <c r="H12" s="239">
        <v>0</v>
      </c>
      <c r="I12" s="240">
        <v>0</v>
      </c>
      <c r="J12" s="113"/>
      <c r="K12" s="113"/>
      <c r="L12" s="417"/>
      <c r="M12" s="417"/>
      <c r="N12" s="466"/>
      <c r="O12" s="417"/>
      <c r="P12" s="454"/>
    </row>
    <row r="13" spans="1:19" ht="18.75" x14ac:dyDescent="0.25">
      <c r="A13" s="455" t="s">
        <v>300</v>
      </c>
      <c r="B13" s="455"/>
      <c r="C13" s="455"/>
      <c r="D13" s="455"/>
      <c r="E13" s="455"/>
      <c r="F13" s="455"/>
      <c r="G13" s="455"/>
      <c r="H13" s="455"/>
      <c r="I13" s="455"/>
      <c r="J13" s="455"/>
      <c r="K13" s="455"/>
      <c r="L13" s="455"/>
      <c r="M13" s="455"/>
      <c r="N13" s="455"/>
      <c r="O13" s="455"/>
      <c r="P13" s="455"/>
    </row>
    <row r="14" spans="1:19" ht="19.5" customHeight="1" x14ac:dyDescent="0.25">
      <c r="A14" s="463"/>
      <c r="B14" s="463"/>
      <c r="C14" s="463"/>
      <c r="D14" s="463"/>
      <c r="E14" s="463"/>
      <c r="F14" s="463"/>
      <c r="G14" s="463"/>
      <c r="H14" s="463"/>
      <c r="I14" s="463"/>
      <c r="J14" s="463"/>
      <c r="K14" s="463"/>
      <c r="L14" s="463"/>
      <c r="M14" s="463"/>
      <c r="N14" s="463"/>
      <c r="O14" s="463"/>
      <c r="P14" s="463"/>
    </row>
    <row r="15" spans="1:19" ht="25.5" customHeight="1" x14ac:dyDescent="0.25">
      <c r="A15" s="241"/>
      <c r="B15" s="229" t="s">
        <v>304</v>
      </c>
      <c r="C15" s="242"/>
      <c r="D15" s="242"/>
      <c r="E15" s="23"/>
      <c r="F15" s="23"/>
      <c r="G15" s="18"/>
      <c r="H15" s="242"/>
      <c r="I15" s="242"/>
      <c r="J15" s="242"/>
      <c r="K15" s="242"/>
      <c r="L15" s="243"/>
      <c r="M15" s="244"/>
      <c r="N15" s="244"/>
      <c r="O15" s="231"/>
      <c r="P15" s="231"/>
    </row>
    <row r="16" spans="1:19" ht="18.75" x14ac:dyDescent="0.25">
      <c r="B16" s="456"/>
      <c r="C16" s="456"/>
      <c r="D16" s="456"/>
      <c r="N16" s="25"/>
      <c r="O16" s="131"/>
    </row>
  </sheetData>
  <mergeCells count="32">
    <mergeCell ref="A1:P1"/>
    <mergeCell ref="A4:A6"/>
    <mergeCell ref="B4:B6"/>
    <mergeCell ref="C4:D4"/>
    <mergeCell ref="E4:E6"/>
    <mergeCell ref="F4:K4"/>
    <mergeCell ref="L4:L6"/>
    <mergeCell ref="M4:M6"/>
    <mergeCell ref="A2:P2"/>
    <mergeCell ref="Q4:Q5"/>
    <mergeCell ref="C5:C6"/>
    <mergeCell ref="D5:D6"/>
    <mergeCell ref="F5:F6"/>
    <mergeCell ref="G5:G6"/>
    <mergeCell ref="H5:I5"/>
    <mergeCell ref="J5:J6"/>
    <mergeCell ref="O8:O12"/>
    <mergeCell ref="P8:P12"/>
    <mergeCell ref="A13:P13"/>
    <mergeCell ref="B16:D16"/>
    <mergeCell ref="K5:K6"/>
    <mergeCell ref="A8:A12"/>
    <mergeCell ref="B8:B12"/>
    <mergeCell ref="C8:C12"/>
    <mergeCell ref="D8:D12"/>
    <mergeCell ref="L8:L12"/>
    <mergeCell ref="N4:N6"/>
    <mergeCell ref="O4:O6"/>
    <mergeCell ref="P4:P6"/>
    <mergeCell ref="A14:P14"/>
    <mergeCell ref="M8:M12"/>
    <mergeCell ref="N8:N12"/>
  </mergeCells>
  <pageMargins left="0.7" right="0.7" top="0.75" bottom="0.75" header="0.3" footer="0.3"/>
  <pageSetup paperSize="9" scale="52" orientation="landscape" verticalDpi="0" r:id="rId1"/>
  <colBreaks count="1" manualBreakCount="1">
    <brk id="1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форма 7</vt:lpstr>
      <vt:lpstr>форма 8</vt:lpstr>
      <vt:lpstr>форма 9</vt:lpstr>
      <vt:lpstr>форма 10</vt:lpstr>
      <vt:lpstr>форма 11</vt:lpstr>
      <vt:lpstr>форма 12</vt:lpstr>
      <vt:lpstr>форма 13</vt:lpstr>
      <vt:lpstr>форма 14</vt:lpstr>
      <vt:lpstr>'форма 7'!Заголовки_для_печати</vt:lpstr>
      <vt:lpstr>'форма 9'!Заголовки_для_печати</vt:lpstr>
      <vt:lpstr>'форма 10'!Область_печати</vt:lpstr>
      <vt:lpstr>'форма 11'!Область_печати</vt:lpstr>
      <vt:lpstr>'форма 12'!Область_печати</vt:lpstr>
      <vt:lpstr>'форма 13'!Область_печати</vt:lpstr>
      <vt:lpstr>'форма 14'!Область_печати</vt:lpstr>
      <vt:lpstr>'форма 7'!Область_печати</vt:lpstr>
      <vt:lpstr>'форма 8'!Область_печати</vt:lpstr>
      <vt:lpstr>'форма 9'!Область_печати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2022-03-09T14:32:32Z</dcterms:modified>
</cp:coreProperties>
</file>