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540" yWindow="0" windowWidth="17100" windowHeight="11010" firstSheet="1" activeTab="1"/>
  </bookViews>
  <sheets>
    <sheet name="форма 7" sheetId="1" r:id="rId1"/>
    <sheet name="форма 10" sheetId="7" r:id="rId2"/>
    <sheet name="форма 11" sheetId="5" r:id="rId3"/>
    <sheet name="форма 12" sheetId="12" r:id="rId4"/>
    <sheet name="форма 13" sheetId="13" r:id="rId5"/>
    <sheet name="форма 14" sheetId="14" r:id="rId6"/>
  </sheets>
  <definedNames>
    <definedName name="_xlnm.Print_Titles" localSheetId="1">'форма 10'!#REF!</definedName>
    <definedName name="_xlnm.Print_Titles" localSheetId="0">'форма 7'!$7:$7</definedName>
    <definedName name="_xlnm.Print_Area" localSheetId="1">'форма 10'!$A$1:$E$141</definedName>
    <definedName name="_xlnm.Print_Area" localSheetId="2">'форма 11'!$A$1:$F$24</definedName>
    <definedName name="_xlnm.Print_Area" localSheetId="3">'форма 12'!$A$1:$K$15</definedName>
    <definedName name="_xlnm.Print_Area" localSheetId="4">'форма 13'!$A$1:$K$38</definedName>
    <definedName name="_xlnm.Print_Area" localSheetId="5">'форма 14'!$A$1:$P$23</definedName>
    <definedName name="_xlnm.Print_Area" localSheetId="0">'форма 7'!$A$1:$G$47</definedName>
  </definedNames>
  <calcPr calcId="144525" iterate="1"/>
</workbook>
</file>

<file path=xl/calcChain.xml><?xml version="1.0" encoding="utf-8"?>
<calcChain xmlns="http://schemas.openxmlformats.org/spreadsheetml/2006/main">
  <c r="F64" i="7" l="1"/>
  <c r="D20" i="7"/>
  <c r="D10" i="7" s="1"/>
  <c r="E134" i="7"/>
  <c r="E135" i="7"/>
  <c r="D135" i="7"/>
  <c r="D134" i="7"/>
  <c r="D118" i="7"/>
  <c r="E101" i="7"/>
  <c r="D101" i="7"/>
  <c r="E100" i="7"/>
  <c r="D100" i="7"/>
  <c r="E86" i="7"/>
  <c r="E75" i="7" s="1"/>
  <c r="D86" i="7"/>
  <c r="D75" i="7" s="1"/>
  <c r="E90" i="7"/>
  <c r="E89" i="7" s="1"/>
  <c r="D90" i="7"/>
  <c r="D89" i="7" s="1"/>
  <c r="D76" i="7"/>
  <c r="E74" i="7"/>
  <c r="D74" i="7"/>
  <c r="D72" i="7"/>
  <c r="D70" i="7" s="1"/>
  <c r="E60" i="7"/>
  <c r="D60" i="7"/>
  <c r="D119" i="7"/>
  <c r="E118" i="7"/>
  <c r="E119" i="7"/>
  <c r="E117" i="7" s="1"/>
  <c r="E124" i="7"/>
  <c r="D124" i="7"/>
  <c r="D117" i="7" l="1"/>
  <c r="D133" i="7"/>
  <c r="E133" i="7"/>
  <c r="E43" i="7" l="1"/>
  <c r="E42" i="7"/>
  <c r="D42" i="7"/>
  <c r="E41" i="7"/>
  <c r="D41" i="7"/>
  <c r="D34" i="7"/>
  <c r="D33" i="7" s="1"/>
  <c r="E22" i="7"/>
  <c r="E21" i="7" s="1"/>
  <c r="D24" i="7"/>
  <c r="E106" i="7"/>
  <c r="E108" i="7"/>
  <c r="E107" i="7" s="1"/>
  <c r="D108" i="7"/>
  <c r="D116" i="7"/>
  <c r="D106" i="7" s="1"/>
  <c r="D128" i="7"/>
  <c r="D114" i="7" s="1"/>
  <c r="D104" i="7" s="1"/>
  <c r="E130" i="7"/>
  <c r="D130" i="7"/>
  <c r="E127" i="7"/>
  <c r="D129" i="7"/>
  <c r="D115" i="7" s="1"/>
  <c r="E136" i="7"/>
  <c r="D136" i="7"/>
  <c r="E139" i="7"/>
  <c r="D139" i="7"/>
  <c r="D127" i="7" l="1"/>
  <c r="D22" i="7"/>
  <c r="G12" i="13"/>
  <c r="G13" i="13"/>
  <c r="G9" i="13"/>
  <c r="G10" i="13"/>
  <c r="G11" i="13"/>
  <c r="G7" i="13" s="1"/>
  <c r="G8" i="13"/>
  <c r="I7" i="13"/>
  <c r="J7" i="13"/>
  <c r="I8" i="13"/>
  <c r="J8" i="13"/>
  <c r="I9" i="13"/>
  <c r="J9" i="13"/>
  <c r="I10" i="13"/>
  <c r="J10" i="13"/>
  <c r="I11" i="13"/>
  <c r="J11" i="13"/>
  <c r="H7" i="13"/>
  <c r="H8" i="13"/>
  <c r="H9" i="13"/>
  <c r="H10" i="13"/>
  <c r="H11" i="13"/>
  <c r="I17" i="13"/>
  <c r="J17" i="13"/>
  <c r="I18" i="13"/>
  <c r="J18" i="13"/>
  <c r="I19" i="13"/>
  <c r="J19" i="13"/>
  <c r="I20" i="13"/>
  <c r="J20" i="13"/>
  <c r="I21" i="13"/>
  <c r="J21" i="13"/>
  <c r="H17" i="13"/>
  <c r="H18" i="13"/>
  <c r="H19" i="13"/>
  <c r="H20" i="13"/>
  <c r="H21" i="13"/>
  <c r="H22" i="13"/>
  <c r="H27" i="13"/>
  <c r="H32" i="13"/>
  <c r="I27" i="13"/>
  <c r="J27" i="13"/>
  <c r="I22" i="13"/>
  <c r="J22" i="13"/>
  <c r="I32" i="13"/>
  <c r="J32" i="13"/>
  <c r="I12" i="13"/>
  <c r="H12" i="13"/>
  <c r="G27" i="13" l="1"/>
  <c r="E59" i="7"/>
  <c r="E61" i="7"/>
  <c r="D61" i="7"/>
  <c r="E95" i="7"/>
  <c r="E97" i="7"/>
  <c r="E18" i="7"/>
  <c r="D99" i="7"/>
  <c r="E72" i="7"/>
  <c r="E15" i="7" s="1"/>
  <c r="E73" i="7"/>
  <c r="E77" i="7"/>
  <c r="D77" i="7"/>
  <c r="E45" i="7"/>
  <c r="E44" i="7" s="1"/>
  <c r="E46" i="7"/>
  <c r="E51" i="7"/>
  <c r="E38" i="7" s="1"/>
  <c r="E52" i="7"/>
  <c r="E40" i="7" s="1"/>
  <c r="E39" i="7" s="1"/>
  <c r="E54" i="7"/>
  <c r="E48" i="7"/>
  <c r="E57" i="7"/>
  <c r="E23" i="7"/>
  <c r="E27" i="7"/>
  <c r="E25" i="7"/>
  <c r="D23" i="7"/>
  <c r="E29" i="7"/>
  <c r="E31" i="7"/>
  <c r="E33" i="7"/>
  <c r="E35" i="7"/>
  <c r="E104" i="7"/>
  <c r="E113" i="7"/>
  <c r="E121" i="7"/>
  <c r="E111" i="7"/>
  <c r="E109" i="7"/>
  <c r="E85" i="7"/>
  <c r="D85" i="7"/>
  <c r="E83" i="7"/>
  <c r="D83" i="7"/>
  <c r="E81" i="7"/>
  <c r="D81" i="7"/>
  <c r="E79" i="7"/>
  <c r="D79" i="7"/>
  <c r="E67" i="7"/>
  <c r="E65" i="7"/>
  <c r="E63" i="7"/>
  <c r="E87" i="7"/>
  <c r="E91" i="7"/>
  <c r="E93" i="7"/>
  <c r="D73" i="7"/>
  <c r="D71" i="7" s="1"/>
  <c r="D69" i="7" s="1"/>
  <c r="D15" i="7"/>
  <c r="D97" i="7"/>
  <c r="D87" i="7"/>
  <c r="E37" i="7" l="1"/>
  <c r="E16" i="7"/>
  <c r="E14" i="7" s="1"/>
  <c r="E12" i="7"/>
  <c r="E76" i="7"/>
  <c r="E17" i="7" s="1"/>
  <c r="E19" i="7"/>
  <c r="E70" i="7"/>
  <c r="E50" i="7"/>
  <c r="E20" i="7" s="1"/>
  <c r="E10" i="7" s="1"/>
  <c r="E105" i="7"/>
  <c r="E103" i="7" s="1"/>
  <c r="E99" i="7"/>
  <c r="D51" i="7"/>
  <c r="D38" i="7" s="1"/>
  <c r="D52" i="7"/>
  <c r="D40" i="7" s="1"/>
  <c r="D39" i="7" s="1"/>
  <c r="E8" i="7" l="1"/>
  <c r="E71" i="7"/>
  <c r="E69" i="7" s="1"/>
  <c r="D37" i="7"/>
  <c r="E13" i="7"/>
  <c r="E9" i="7" s="1"/>
  <c r="E11" i="7" l="1"/>
  <c r="E7" i="7"/>
  <c r="G16" i="13"/>
  <c r="G15" i="13"/>
  <c r="G14" i="13"/>
  <c r="J12" i="13"/>
  <c r="C9" i="12" l="1"/>
  <c r="F9" i="12"/>
  <c r="I9" i="12"/>
  <c r="J9" i="12"/>
  <c r="H9" i="12"/>
  <c r="D9" i="12"/>
  <c r="E9" i="12" l="1"/>
  <c r="G9" i="12"/>
  <c r="B9" i="12"/>
  <c r="G31" i="13" l="1"/>
  <c r="G30" i="13"/>
  <c r="G21" i="13"/>
  <c r="G20" i="13"/>
  <c r="D111" i="7"/>
  <c r="D109" i="7"/>
  <c r="D105" i="7"/>
  <c r="D95" i="7"/>
  <c r="D93" i="7"/>
  <c r="D91" i="7"/>
  <c r="D17" i="7"/>
  <c r="D67" i="7"/>
  <c r="D65" i="7"/>
  <c r="D63" i="7"/>
  <c r="D59" i="7"/>
  <c r="D57" i="7"/>
  <c r="D54" i="7"/>
  <c r="D48" i="7"/>
  <c r="D46" i="7"/>
  <c r="D45" i="7"/>
  <c r="D44" i="7" s="1"/>
  <c r="D16" i="7"/>
  <c r="D14" i="7" s="1"/>
  <c r="D35" i="7"/>
  <c r="D31" i="7"/>
  <c r="D29" i="7"/>
  <c r="D27" i="7"/>
  <c r="D25" i="7"/>
  <c r="D21" i="7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D13" i="7" l="1"/>
  <c r="D18" i="7"/>
  <c r="D107" i="7"/>
  <c r="D19" i="7"/>
  <c r="D50" i="7"/>
  <c r="D121" i="7"/>
  <c r="D12" i="7"/>
  <c r="G28" i="13"/>
  <c r="G29" i="13"/>
  <c r="D11" i="7" l="1"/>
  <c r="D8" i="7"/>
  <c r="D9" i="7"/>
  <c r="D113" i="7"/>
  <c r="G19" i="13"/>
  <c r="G18" i="13"/>
  <c r="D7" i="7" l="1"/>
  <c r="D103" i="7"/>
  <c r="G17" i="13"/>
</calcChain>
</file>

<file path=xl/sharedStrings.xml><?xml version="1.0" encoding="utf-8"?>
<sst xmlns="http://schemas.openxmlformats.org/spreadsheetml/2006/main" count="501" uniqueCount="241">
  <si>
    <t>Наименование показателя (индикатора)</t>
  </si>
  <si>
    <t>Единица измерения</t>
  </si>
  <si>
    <t>Значения показателя (индикатора)</t>
  </si>
  <si>
    <t xml:space="preserve">год, предшествующий
отчетному
</t>
  </si>
  <si>
    <t>отчетный год</t>
  </si>
  <si>
    <t>план</t>
  </si>
  <si>
    <t>факт</t>
  </si>
  <si>
    <t>Форма № 7</t>
  </si>
  <si>
    <t>республиканский бюджет</t>
  </si>
  <si>
    <t>федеральный бюджет</t>
  </si>
  <si>
    <t>Фактические расходы</t>
  </si>
  <si>
    <t>Предусмотренный объем финансирования</t>
  </si>
  <si>
    <t>1.2.</t>
  </si>
  <si>
    <t>1.1.</t>
  </si>
  <si>
    <t>процент</t>
  </si>
  <si>
    <t>человек</t>
  </si>
  <si>
    <t xml:space="preserve">Подпрограмма 2. "Создание благоприятных условий для привлечения инвестиций в экономику Чеченской Республики" </t>
  </si>
  <si>
    <t>2.1.</t>
  </si>
  <si>
    <t>2.2.</t>
  </si>
  <si>
    <t>2.3.</t>
  </si>
  <si>
    <t>единиц</t>
  </si>
  <si>
    <t>раз, не более</t>
  </si>
  <si>
    <t>минут</t>
  </si>
  <si>
    <t xml:space="preserve">да-1 
нет-0  </t>
  </si>
  <si>
    <t>%</t>
  </si>
  <si>
    <t xml:space="preserve"> 4.1</t>
  </si>
  <si>
    <t xml:space="preserve"> 4.2</t>
  </si>
  <si>
    <t xml:space="preserve"> 4.3</t>
  </si>
  <si>
    <t xml:space="preserve"> 4.4</t>
  </si>
  <si>
    <t xml:space="preserve"> 5.1</t>
  </si>
  <si>
    <t xml:space="preserve"> 5.2</t>
  </si>
  <si>
    <t>Форма 11</t>
  </si>
  <si>
    <t>№
п/п</t>
  </si>
  <si>
    <t>Значение показателя
объема услуги (работ)</t>
  </si>
  <si>
    <t>Расходы республиканского
бюджета на оказание
государственной услуги (работ)
(тыс. рублей)</t>
  </si>
  <si>
    <t>кассовое исполнение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</si>
  <si>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</si>
  <si>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Государственная программа "Экономическое развитие и инновационная экономика Чеченской Республики"</t>
  </si>
  <si>
    <t>ед.</t>
  </si>
  <si>
    <t>Подпрограмма 3.  "Повышение качества оказания услуг на базе многофункциональных центров предоставления государственных и муниципальных услуг в Чеченской Республике"</t>
  </si>
  <si>
    <t xml:space="preserve">мероприятий </t>
  </si>
  <si>
    <t>№ 
п/п</t>
  </si>
  <si>
    <t>3.1.</t>
  </si>
  <si>
    <t>3.2.</t>
  </si>
  <si>
    <t>3.3.</t>
  </si>
  <si>
    <t>3.4.</t>
  </si>
  <si>
    <t>Госкомцен ЧР</t>
  </si>
  <si>
    <t xml:space="preserve"> </t>
  </si>
  <si>
    <t>Подпрограмма 1 "Противодействие коррупции в Чеченской Республике"</t>
  </si>
  <si>
    <t>Обоснование отклонений значений 
показателя (индикатора) на конец 
отчетного года (при наличии)</t>
  </si>
  <si>
    <t xml:space="preserve">Проверка лиц претендующих на замещение государственной гражданской службы Чеченской Республики, на предмет достоверности представляемых в установленной порядке, в том числе на конкурс, документов, сведений </t>
  </si>
  <si>
    <t xml:space="preserve">Доля нормативных правовых актов и их проектов, по которым проведена экспертиза на наличие коррупциогенных факторов
</t>
  </si>
  <si>
    <t xml:space="preserve">Объем инвестиций в основной капитал, за исключением инвестиций инфраструктурных монополий (федеральные проекты) и бюджетных ассигнований федерального бюджета, индекс (2018 год – базовое значение)
</t>
  </si>
  <si>
    <t>Численность занятых в сфере малого и среднего предпринимательства, включая индивидуальных предпринимателей</t>
  </si>
  <si>
    <t>Объем инвестиций (за исключением бюджетных инвестиций), направленных на реализацию инвестиционных проектов в рамках подпрограммы Чеченской Республики</t>
  </si>
  <si>
    <t>Доля заявителей, удовлетворенных качеством и доступностью государственных и муниципальных услуг, предоставляемых на базе МФЦ, от общего числа опрошенных заявителей</t>
  </si>
  <si>
    <t>Среднее число обращений представителей бизнеса для получения одной государственной (муниципальной) услуги, связанной со сферой предпринимательской деятельности</t>
  </si>
  <si>
    <t>Среднее время ожидания в очереди при обращении заявителя в орган государственной власти (орган местного самоуправления) для получения государственной (муниципальной) услуги</t>
  </si>
  <si>
    <t>Доля граждан, имеющих доступ к получению государственных и муниципальных услуг по принципу "одного окна"</t>
  </si>
  <si>
    <t xml:space="preserve">Обеспечение деятельности Министерства 
экономического, территориального развития и торговли   ЧР  </t>
  </si>
  <si>
    <t xml:space="preserve">Доля государственных служащих, подлежащих 
аттестации, прошедших ее в установленные сроки, не 
менее </t>
  </si>
  <si>
    <t xml:space="preserve">Доля государственных служащих, прошедших курсы 
повышения квалификации, переподготовку, стажировку в установленные сроки, не менее </t>
  </si>
  <si>
    <t xml:space="preserve">Укомплектованность Министерство экономического, территориального развития и торговли ЧР квалифицированными кадрами, не менее </t>
  </si>
  <si>
    <t xml:space="preserve">Увеличение мероприятий по мониторингу  хозяйствующих субъектов, направленных на защиту населения Чеченской Республики от некачественной и контрафактной продукции, работ и услуг </t>
  </si>
  <si>
    <t xml:space="preserve">Увеличение доли  населения Чеченской Республики, 
просвещенных в сфере защиты прав потребителей </t>
  </si>
  <si>
    <t>Подпрограмма 7 "Поддержка и развитие малого и среднего предпринимательства в Чеченской Республике"</t>
  </si>
  <si>
    <t>да/нет</t>
  </si>
  <si>
    <t xml:space="preserve">Количество субъектов малого и среднего предпринимательства, получивших государственную поддержку </t>
  </si>
  <si>
    <t>Региональный проект "Акселерация субъектов малого и среднего предпринимательства"</t>
  </si>
  <si>
    <t xml:space="preserve">Количество субъектов МСП и самозанятых граждан, получивших поддержку в рамках федерального проекта, единиц, нарастающим итогом
</t>
  </si>
  <si>
    <t>Количество субъектов МСП, выведенных на экспорт при поддержке центров (агентств) координации поддержки экспортно-ориентированных субъектов МСП, единиц, нарастающим итогом</t>
  </si>
  <si>
    <t>Количество выдаваемых микрозаймов, ед.</t>
  </si>
  <si>
    <t>Региональный проект "Популяризация предпринимательства"</t>
  </si>
  <si>
    <t xml:space="preserve">Количество физических лиц - участников федерального проекта, занятых в сфере малого и среднего предпринимательства, по итогам участия в федеральном
проекте, нарастающим итогом
</t>
  </si>
  <si>
    <t>тыс. чел.</t>
  </si>
  <si>
    <t xml:space="preserve">Количество вновь созданных субъектов МСП участниками
проекта, нарастающим итогом
</t>
  </si>
  <si>
    <t>Количество обученных основам ведения бизнеса, финансовой грамотности и иным навыкам предпринимательской деятельности, нарастающим итогом</t>
  </si>
  <si>
    <t xml:space="preserve">Количество физических лиц - участников федерального
проекта, нарастающим итогом
</t>
  </si>
  <si>
    <t>Минфин ЧР</t>
  </si>
  <si>
    <t xml:space="preserve">Региональный проект "Расширение доступа субъектов МСП к финансовой поддержке, в том числе льготному финансированию"
</t>
  </si>
  <si>
    <t>6.1</t>
  </si>
  <si>
    <t>6.2</t>
  </si>
  <si>
    <t>6.3</t>
  </si>
  <si>
    <t>6.4</t>
  </si>
  <si>
    <t>6.5</t>
  </si>
  <si>
    <t>6.6</t>
  </si>
  <si>
    <t>6.7</t>
  </si>
  <si>
    <t>6.8</t>
  </si>
  <si>
    <t>Подпрограмма 4 "Обеспечение реализации государственной программы "Экономическое развитие и инновационная экономика  Чеченской Республики" в сфере обеспечения развития экономики"</t>
  </si>
  <si>
    <t>Подпрограмма 5 "Обеспечение реализации государственной программы "Экономическое развитие и инновационная экономика Чеченской Республики» в сфере обеспечения защиты прав потребителей и регулированию потребительского рынка"</t>
  </si>
  <si>
    <t xml:space="preserve">Количество созданных рабочих мест в результате реализации  инвестиционных проектов </t>
  </si>
  <si>
    <t>млн рублей</t>
  </si>
  <si>
    <t>Плановые значения показателей подпрограммы установлены в соответствии с планом выполнения мероприятий по достижению показателей, указанных в пункте 1 и в подпункте "е" пункта 2 Указа Президента РФ от 7 мая 2012 г. № 601 "Об основных направлениях совершенствования системы государственного управления", утвержденным заместителем Председателя Правительства РФ -руководителем аппарата Правительства РФ В.Сурковым от  24.09.2012 г. № 5148п-п16.
Перевыполнение показателей обусловлено положительной оценкой заявителями качества предоставления государственных и муниципальных услуг в Чеченской Республике, в том числе оказываемых на базе МФЦ.</t>
  </si>
  <si>
    <t>Количество высокопроизводительных рабочих мест во внебюджетном секторе экономики</t>
  </si>
  <si>
    <t>тыс.   человек</t>
  </si>
  <si>
    <t>Достижение уровня исполнения графика выполнения ключевых событий по инвестциионным проектам  в рамках подпрограммы Чеченской Республики</t>
  </si>
  <si>
    <t>6.9</t>
  </si>
  <si>
    <t>Докапитализация государственных микрофинансовых организаций для оказания в 2020 году неотложных мер поддержки субъектов
»го и среднего предпринимательства в условиях ухудшения ситуации в связи с распространением новой коронавирусной инфекции</t>
  </si>
  <si>
    <t>Форма 10</t>
  </si>
  <si>
    <t>(годовая)</t>
  </si>
  <si>
    <t xml:space="preserve">тыс. рублей  </t>
  </si>
  <si>
    <t>Наименование государственной программы, подпрограммы, мероприятий (региональных, ведомственных проектов)</t>
  </si>
  <si>
    <t>ГРБС (ответственный исполнитель, соисполнитель, участник)</t>
  </si>
  <si>
    <t xml:space="preserve">Источник финансирования (наименования
источников финансирования)*
</t>
  </si>
  <si>
    <t>Всего в том числе:</t>
  </si>
  <si>
    <t>итого федеральный бюджет</t>
  </si>
  <si>
    <t>итого республиканский бюджет</t>
  </si>
  <si>
    <t>Минэкономтерразвития ЧР</t>
  </si>
  <si>
    <t>КП ЧР по защите прав потребителей и регулированию потребительского рынка</t>
  </si>
  <si>
    <t>Мизо ЧР</t>
  </si>
  <si>
    <t>Юрлица</t>
  </si>
  <si>
    <t>средства юридических лиц</t>
  </si>
  <si>
    <t>Мероприятие 1.1.4. Разработка проектов социальной рекламы антикоррупционной направленности для демонстрации на телевидении</t>
  </si>
  <si>
    <t>Мероприятие 1.1.5. Демонстрация социальной рекламы антикоррупционной направленности на телевидении</t>
  </si>
  <si>
    <t>Мероприятие 1.1.8. Изготовление печатной продукции разъяснительно-правового характера с элементами агитации для граждан и предпринимателей о типичных коррупционных ситуациях и путях их разрешения для бесплатного распространения на территории республики</t>
  </si>
  <si>
    <t>Мероприятие 1.1.9. Проведение ежегодного мониторинга восприятия уровня коррупции в Чеченской Республике</t>
  </si>
  <si>
    <t xml:space="preserve">Мероприятие 2.4.2. Разработка проектно - сметной документации и провидение государственной экспертизы на объекты строительства государственной (муниципальной) собственности </t>
  </si>
  <si>
    <t>Мероприятие 2.4.3. Капитальные вложения в объекты недвижимого имущества государственной (муниципальной) собственности</t>
  </si>
  <si>
    <t>Мероприятие 2.11.8. Строительство инженерной, транспортной, социальной и иной инфраструктуры особой экономической зоны промышленно-производственного типа на территории г. Грозный Чеченской Республики</t>
  </si>
  <si>
    <t xml:space="preserve">Мероприятие 2.12. Субсидии на финансовое обеспечение деятельности акционерного общества "Корпорация развития Чеченской Республики"
</t>
  </si>
  <si>
    <t>Мероприятие 4.8.1 Мероприятие по землеустройству и землепользованию</t>
  </si>
  <si>
    <t>Мероприятие 4.9.1. Расходы на выплаты по оплате труда работников государственных органов (Государственный комитет цен и тарифов Чеченской Республики)</t>
  </si>
  <si>
    <t>Мероприятие 4.9.2. Расходы на обеспечение функций государственных учереждений</t>
  </si>
  <si>
    <t xml:space="preserve">Подпрограмма 2 "Создание благоприятных условий для привлечения инвестиций в экономику Чеченской Республики"  </t>
  </si>
  <si>
    <t xml:space="preserve">Подпрограмма 3 "Повышение качества оказания услуг на базе многофункциональных центров предоставления государственных и муниципальных услуг в Чеченской Республике" </t>
  </si>
  <si>
    <t>Подпрограмма 4 "Обеспечение реализации государственной программы "Экономическое развитие и инновационная экономика Чеченской Республики" в сфере обеспечения развития экономики"</t>
  </si>
  <si>
    <t xml:space="preserve">Подпрограмма 5 "Обеспечение реализации государственной программы "Экономическое развитие и инновационная экономика Чеченской Республики" в сфере обеспечения защиты прав потребителей и регулированию потребительского рынка </t>
  </si>
  <si>
    <t>Форма № 13</t>
  </si>
  <si>
    <t xml:space="preserve">№
п/п
</t>
  </si>
  <si>
    <t>Наименование 
государственной программы ЧР, 
подпрограммы 
(регионального проекта),
 мероприятий</t>
  </si>
  <si>
    <t>Наименование государственной программы РФ подпрограммы (национального проекта РФ) мероприятий, в рамках реализации которой на территории ЧР предоставляются межбюджетные трансферты из федерального бюджета</t>
  </si>
  <si>
    <t>Стороны заключившие соглашение</t>
  </si>
  <si>
    <t>Реквизиты соглашения  (дата,  №)</t>
  </si>
  <si>
    <t>Источник
финансирования
(наименования
источников
финансирования)</t>
  </si>
  <si>
    <t>Форма  межбюджетных трансфертов (субсидия, субвенция, иной межбюджетный трансферт)</t>
  </si>
  <si>
    <t>всего</t>
  </si>
  <si>
    <t>текущий</t>
  </si>
  <si>
    <t>Субсидия</t>
  </si>
  <si>
    <t>муниципальный бюджет</t>
  </si>
  <si>
    <t>внебюджетные источники</t>
  </si>
  <si>
    <t xml:space="preserve">Министерство экономического развития Российской Федерации и 
Правительство Чеченской Республики </t>
  </si>
  <si>
    <t>Форма № 12</t>
  </si>
  <si>
    <t>Наименование государственной программы, подпрограммы (региональных, ведомственных проектов), мероприятий</t>
  </si>
  <si>
    <t>Количество рабочих мест (ед)</t>
  </si>
  <si>
    <t xml:space="preserve">Обоснование не достижения значений
показателя а конец
текущего года (при наличии) </t>
  </si>
  <si>
    <t>текуший год</t>
  </si>
  <si>
    <t>очередной год</t>
  </si>
  <si>
    <t>первый год
планового
периода</t>
  </si>
  <si>
    <t>постоянные</t>
  </si>
  <si>
    <t>временные</t>
  </si>
  <si>
    <t>Государственная программа Чеченской Республики "Экономическое развитие и инновационная экономика Чеченской Республики" 
Подпрограмма 2 "Создание благоприятных условий для привлечения инвестиций в экономику Чеченской Республики" Мероприятие 2.11. "Развитие агропромышленного комплекса и строительство инфрастуктуры особой экономической зоны промышленно-производственного типа "Грозный" в рамках подпрограммы "Социально-экономическое развитие Чеченской Республики на 2016-2025 годы" государственной программы Российской Федерации  "Развитие Северо-Кавказского федерального округа"</t>
  </si>
  <si>
    <t xml:space="preserve">Всего </t>
  </si>
  <si>
    <t>Министерство экономического развития Российской Федерации и Правительство Чеченской Республики</t>
  </si>
  <si>
    <t>Национальный проект "Малое и среднее предпринимательство и поддержка индивидуальной предпринимательской инициативы"</t>
  </si>
  <si>
    <r>
      <rPr>
        <b/>
        <sz val="11"/>
        <color theme="1"/>
        <rFont val="Times New Roman"/>
        <family val="1"/>
        <charset val="204"/>
      </rPr>
      <t xml:space="preserve">Государственная программа Чеченской Республики "Экономическое развитие и инновационная экономика Чеченской Республики" </t>
    </r>
    <r>
      <rPr>
        <sz val="11"/>
        <color theme="1"/>
        <rFont val="Times New Roman"/>
        <family val="1"/>
        <charset val="204"/>
      </rPr>
      <t xml:space="preserve">
Подпрограмма 2 "Создание благоприятных условий для привлечения инвестиций в экономику Чеченской Республики"  
Мероприятие 2.11. "Развитие агропромышленного комплекса и строительство инфрастуктуры особой экономической зоны промышленно-производственного типа "Грозный" в рамках подпрограммы "Социально-экономическое развитие Чеченской Республики на 2016-2025 годы"  государственной программы Российской Федерации  "Развитие Северо-Кавказского федерального округа"</t>
    </r>
  </si>
  <si>
    <r>
      <rPr>
        <b/>
        <sz val="11"/>
        <color theme="1"/>
        <rFont val="Times New Roman"/>
        <family val="1"/>
        <charset val="204"/>
      </rPr>
      <t xml:space="preserve">Государственная программа Российской Федерации "Развитие Северо-Кавказского федерального округа" </t>
    </r>
    <r>
      <rPr>
        <sz val="11"/>
        <color theme="1"/>
        <rFont val="Times New Roman"/>
        <family val="1"/>
        <charset val="204"/>
      </rPr>
      <t xml:space="preserve">
Подпрограмма "Социально-экономическое развитие Чеченской Республики на 2016-2025 годы"
Основное мероприятие 7.1 "Реализация проектов по социально- экономическому развитию Чеченской Республики"</t>
    </r>
  </si>
  <si>
    <r>
      <t xml:space="preserve">Государственная программа Чеченской Республики "Экономическое развитие и инновационная экономика Чеченской Республики"                                                      </t>
    </r>
    <r>
      <rPr>
        <sz val="11"/>
        <color theme="1"/>
        <rFont val="Times New Roman"/>
        <family val="1"/>
        <charset val="204"/>
      </rPr>
      <t xml:space="preserve">Подпрограмма 7 "Поддержка и развитие малого и среднего предпринимательства в Чеченской Республике" </t>
    </r>
  </si>
  <si>
    <r>
      <t xml:space="preserve">
</t>
    </r>
    <r>
      <rPr>
        <b/>
        <sz val="11"/>
        <color theme="1"/>
        <rFont val="Times New Roman"/>
        <family val="1"/>
        <charset val="204"/>
      </rPr>
      <t xml:space="preserve">Государственная программа Российской Федерации "Экономическое развитие и инновационная экономика"      </t>
    </r>
    <r>
      <rPr>
        <sz val="11"/>
        <color theme="1"/>
        <rFont val="Times New Roman"/>
        <family val="1"/>
        <charset val="204"/>
      </rPr>
      <t xml:space="preserve">                           Подпрограмма 2 "Развитие малого и среднего предпринимательства"</t>
    </r>
  </si>
  <si>
    <r>
      <t xml:space="preserve">Региональный проект </t>
    </r>
    <r>
      <rPr>
        <sz val="11"/>
        <color theme="1"/>
        <rFont val="Times New Roman"/>
        <family val="1"/>
        <charset val="204"/>
      </rPr>
      <t>"Акселерация субъектов малого и среднего предпринимательства"</t>
    </r>
  </si>
  <si>
    <t>Форма 14</t>
  </si>
  <si>
    <t>№
 п/п</t>
  </si>
  <si>
    <t xml:space="preserve">Наименование государственной программы ЧР, 
подпрограммы (регионального проекта),  мероприятия (адрес)                       </t>
  </si>
  <si>
    <t>Мощность</t>
  </si>
  <si>
    <t>Финансовое обеспечение (тыс. рублей) (годы)</t>
  </si>
  <si>
    <t>Заключение контракта (дата, №, заказчик/подрядчик, сумма)</t>
  </si>
  <si>
    <t>Техническая готовность объекта, %</t>
  </si>
  <si>
    <t>Дата завершения работ</t>
  </si>
  <si>
    <t>Разрешение на ввод объекта в эксплуатацию (дата, №)</t>
  </si>
  <si>
    <t>Государственная регистрация права на объект недвижимого имущества (дата, №)</t>
  </si>
  <si>
    <t>ед.изм.</t>
  </si>
  <si>
    <t>коли
чество</t>
  </si>
  <si>
    <t>отчетный  (факт)</t>
  </si>
  <si>
    <t xml:space="preserve">очередной (план) </t>
  </si>
  <si>
    <t>первый год планового периода (план)</t>
  </si>
  <si>
    <t xml:space="preserve">план </t>
  </si>
  <si>
    <t xml:space="preserve">*Объект капитального строительства - здание, строение, сооружение, объекты, строительство которых не завершено в том числе реконструкция и капитальный ремонт </t>
  </si>
  <si>
    <t xml:space="preserve">(годовая)        </t>
  </si>
  <si>
    <t xml:space="preserve">Наименование услуги, показателя объема услуги, подпрограммы мероприятии (регионального, ведомственного проекта) </t>
  </si>
  <si>
    <t>исп. Магомадов А.В., тел. 29-66-93</t>
  </si>
  <si>
    <t>( годовая)</t>
  </si>
  <si>
    <t xml:space="preserve"> Сведения по итогам года будут представленны в апреле 2021 года.</t>
  </si>
  <si>
    <t>По состоянию на 1 октября 2020 года. Сведения по итогам года будут представленны в апреле 2021 года.</t>
  </si>
  <si>
    <t xml:space="preserve">          Сведения о достижении значений показателей (индикаторов) государственной  программы,
 подпрограмм (проектов) государственной программы "Экономическое развитие и инновационная экономика Чеченской Республики"                                                                                                                         за 2020 год
</t>
  </si>
  <si>
    <t>Подпрограмма 7 «Поддержка и развитие малого и среднего предп ринимательства в Чеченской Республике», 7.2.3 Мероприятия регионального проекта Чеченской Республики «Расширение доступа субъектов малого и среднего предпринимательства к финансовой поддержке, в том числе льготному финансированию», 7.2.3.1 Докапитализация государственных (региональных) микрофинансовых организаций Чеченской Республики, для
предоставления микрозаймов субъектам малого и среднего предпринимательства</t>
  </si>
  <si>
    <t xml:space="preserve">
Ограничительные меры, введенные на территории Чеченской Республики в 2020 году в связи с распространением новой коронавирусной инфекции не позволили достичь показателя 2.2.</t>
  </si>
  <si>
    <t>По состоянию на 1 октября 2020 года. Сведения по итогам года будут представлены в апреле 2021 года.</t>
  </si>
  <si>
    <t>Мероприятие 7.2.4.1. Обеспечение предоставления самозанятым гражданам комплекса информационно-консультационных и образовательных услуг в центре «Мой бизнес»</t>
  </si>
  <si>
    <t>Мероприятие 7.2.5.1. Оказание комплексных услуг и (или) предоставление финансовой поддержки в виде грантов субъектам МСП, включенным в реестр социальных предпринимателей</t>
  </si>
  <si>
    <t>Мероприятие 7.2.5.2. Предоставление гражданам, желающим вести бизнес, начинающим и действующим предпринимателям комплекса услуг, направленных на вовлечение в предпринимательскую деятельность, а также информационно-консультационных и образовательных услуг в оффлайн и онлайн форматах в центре «Мой бизнес»</t>
  </si>
  <si>
    <t xml:space="preserve">
Доп. соглашение от  30.12.2020 г. № 370-09-2020-009/4</t>
  </si>
  <si>
    <t>текущий 2021г.</t>
  </si>
  <si>
    <t>очередной 2022г.</t>
  </si>
  <si>
    <t>первый год планового периода 2023г.</t>
  </si>
  <si>
    <r>
      <rPr>
        <b/>
        <sz val="11"/>
        <color theme="1"/>
        <rFont val="Times New Roman"/>
        <family val="1"/>
        <charset val="204"/>
      </rPr>
      <t xml:space="preserve">Государственная программа Чеченской Республики "Экономическое развитие и инновационная экономика Чеченской Республики" </t>
    </r>
    <r>
      <rPr>
        <sz val="11"/>
        <color theme="1"/>
        <rFont val="Times New Roman"/>
        <family val="1"/>
        <charset val="204"/>
      </rPr>
      <t xml:space="preserve">
</t>
    </r>
  </si>
  <si>
    <t>Соглашение от 25.12.2020 
№ 139-09-2021-122</t>
  </si>
  <si>
    <r>
      <t>Региональный проект "</t>
    </r>
    <r>
      <rPr>
        <sz val="11"/>
        <color theme="1"/>
        <rFont val="Times New Roman"/>
        <family val="1"/>
        <charset val="204"/>
      </rPr>
      <t>Создание благоприятных условий для осуществления деятельности самозанятыми гражданами"</t>
    </r>
  </si>
  <si>
    <r>
      <t>Региональный проект "</t>
    </r>
    <r>
      <rPr>
        <sz val="11"/>
        <color theme="1"/>
        <rFont val="Times New Roman"/>
        <family val="1"/>
        <charset val="204"/>
      </rPr>
      <t xml:space="preserve">Создание условий для легкого старта и комфортного ведения бизнеса"                                 </t>
    </r>
  </si>
  <si>
    <t>Соглашение от 25.12.2020г. 
№ 139-09-2021-199</t>
  </si>
  <si>
    <t>Соглашение от  25.12.2020 г. № 139-09-2021-283</t>
  </si>
  <si>
    <t>Всего 4 соглаш. (1 ГП , 3 РП)</t>
  </si>
  <si>
    <t>Сведения о заключенных соглашениях (допсоглашениях) с федеральными органами исполнительной власти 
о предоставлении средств из федерального бюджета на поддержку государственной программы  "Экономическое развитие и инновационная экономика Чеченской Республики" на  2021 год</t>
  </si>
  <si>
    <t xml:space="preserve">Информация
о расходах на реализацию государственной программы "Экономическое развитие и инновационная экономика Чеченской Республики" за I квартал 2021 года
</t>
  </si>
  <si>
    <t xml:space="preserve">Сведения
о создаваемых в рамках государственной программы "Экономическое развитие и инновационная экономика Чеченской Республики" рабочих местах и их плановых значениях за 1 квартал  2021 года
</t>
  </si>
  <si>
    <t>Сведения о реализации объектов капитального строительства в рамках государственной программы "Экономическое развитие и инновационная экономика                                         Чеченской Республики" за 1 квартал 2021 года</t>
  </si>
  <si>
    <t xml:space="preserve"> В 2021 году мероприятия по строительству объектов в рамках государственной программы "Экономическое развитие и инновационная экономика Чеченской Республики" не предусмотрены</t>
  </si>
  <si>
    <t>Мероприятие 7.1.1. Предоставление субсидий на обеспечение (возмещение) затрат государственного унитарного предприятия Чеченской Республики «Республиканский бизнес-центр»</t>
  </si>
  <si>
    <t>Мероприятие 7.1.2. Предоставление субсидии  на обеспечение деятельности Центра поддержки экспорта</t>
  </si>
  <si>
    <t>Мероприятие 7.2.1.1. Предоставление субъектам МСП комплексных услуг в центре «Мой бизнес»</t>
  </si>
  <si>
    <t>(квартальная)</t>
  </si>
  <si>
    <r>
      <rPr>
        <b/>
        <sz val="12"/>
        <rFont val="Times New Roman"/>
        <family val="1"/>
        <charset val="204"/>
      </rPr>
      <t xml:space="preserve">Мероприятие 7.2.5. </t>
    </r>
    <r>
      <rPr>
        <sz val="12"/>
        <rFont val="Times New Roman"/>
        <family val="1"/>
        <charset val="204"/>
      </rPr>
      <t>Региональный проект Чеченской Республики «Создание условий для легкого старта и комфортного ведения бизнеса»</t>
    </r>
  </si>
  <si>
    <r>
      <rPr>
        <b/>
        <sz val="12"/>
        <rFont val="Times New Roman"/>
        <family val="1"/>
        <charset val="204"/>
      </rPr>
      <t xml:space="preserve">Мероприятие 7.2.1. </t>
    </r>
    <r>
      <rPr>
        <sz val="12"/>
        <rFont val="Times New Roman"/>
        <family val="1"/>
        <charset val="204"/>
      </rPr>
      <t xml:space="preserve">Мероприятия регионального проекта Чеченской Республики "Акселерация субъектов малого и среднего предпринимательства" </t>
    </r>
  </si>
  <si>
    <r>
      <rPr>
        <b/>
        <sz val="12"/>
        <rFont val="Times New Roman"/>
        <family val="1"/>
        <charset val="204"/>
      </rPr>
      <t>Мероприятие 7.2.4.</t>
    </r>
    <r>
      <rPr>
        <sz val="12"/>
        <rFont val="Times New Roman"/>
        <family val="1"/>
        <charset val="204"/>
      </rPr>
      <t xml:space="preserve"> Региональный проект Чеченской Республики «Создание благоприятных условий для осуществления деятельности самозанятыми гражданами»</t>
    </r>
  </si>
  <si>
    <t>Всего, в том числе:</t>
  </si>
  <si>
    <r>
      <rPr>
        <b/>
        <sz val="12"/>
        <rFont val="Times New Roman"/>
        <family val="1"/>
        <charset val="204"/>
      </rPr>
      <t xml:space="preserve">Мероприятие 7.2. </t>
    </r>
    <r>
      <rPr>
        <sz val="12"/>
        <rFont val="Times New Roman"/>
        <family val="1"/>
        <charset val="204"/>
      </rPr>
      <t xml:space="preserve">Региональные проекты Чеченской Республики </t>
    </r>
  </si>
  <si>
    <r>
      <rPr>
        <b/>
        <sz val="12"/>
        <rFont val="Times New Roman"/>
        <family val="1"/>
        <charset val="204"/>
      </rPr>
      <t>Мероприятие 5.1.</t>
    </r>
    <r>
      <rPr>
        <sz val="12"/>
        <rFont val="Times New Roman"/>
        <family val="1"/>
        <charset val="204"/>
      </rPr>
      <t xml:space="preserve"> Защита прав потребителей и регулированию потребительского рынка на территории Чеченской Республики</t>
    </r>
  </si>
  <si>
    <r>
      <rPr>
        <b/>
        <sz val="12"/>
        <rFont val="Times New Roman"/>
        <family val="1"/>
        <charset val="204"/>
      </rPr>
      <t>Мероприятие 4.1.</t>
    </r>
    <r>
      <rPr>
        <sz val="12"/>
        <rFont val="Times New Roman"/>
        <family val="1"/>
        <charset val="204"/>
      </rPr>
      <t xml:space="preserve"> Расходы на оплату труда и начисления на выплаты по оплате труда работников государственных органов</t>
    </r>
  </si>
  <si>
    <r>
      <rPr>
        <b/>
        <sz val="12"/>
        <rFont val="Times New Roman"/>
        <family val="1"/>
        <charset val="204"/>
      </rPr>
      <t xml:space="preserve">Мероприятие 4.2. </t>
    </r>
    <r>
      <rPr>
        <sz val="12"/>
        <rFont val="Times New Roman"/>
        <family val="1"/>
        <charset val="204"/>
      </rPr>
      <t>Расходы на обеспечение функций государственных органов</t>
    </r>
  </si>
  <si>
    <r>
      <rPr>
        <b/>
        <sz val="12"/>
        <rFont val="Times New Roman"/>
        <family val="1"/>
        <charset val="204"/>
      </rPr>
      <t>Мероприятие 4.3</t>
    </r>
    <r>
      <rPr>
        <sz val="12"/>
        <rFont val="Times New Roman"/>
        <family val="1"/>
        <charset val="204"/>
      </rPr>
      <t>. Уплата налога на имущество  и земельного налога</t>
    </r>
  </si>
  <si>
    <r>
      <rPr>
        <b/>
        <sz val="12"/>
        <rFont val="Times New Roman"/>
        <family val="1"/>
        <charset val="204"/>
      </rPr>
      <t>Мероприятие 4.4</t>
    </r>
    <r>
      <rPr>
        <sz val="12"/>
        <rFont val="Times New Roman"/>
        <family val="1"/>
        <charset val="204"/>
      </rPr>
      <t>. Расходы на обеспечение функций государственных учреждений</t>
    </r>
  </si>
  <si>
    <r>
      <rPr>
        <b/>
        <sz val="12"/>
        <rFont val="Times New Roman"/>
        <family val="1"/>
        <charset val="204"/>
      </rPr>
      <t>Мероприятие 4.8.</t>
    </r>
    <r>
      <rPr>
        <sz val="12"/>
        <rFont val="Times New Roman"/>
        <family val="1"/>
        <charset val="204"/>
      </rPr>
      <t xml:space="preserve">  Бюджетные инвестиции в мероприятия по землеустройству и землепользованию</t>
    </r>
  </si>
  <si>
    <r>
      <rPr>
        <b/>
        <sz val="12"/>
        <rFont val="Times New Roman"/>
        <family val="1"/>
        <charset val="204"/>
      </rPr>
      <t>Мероприятие 4.9.</t>
    </r>
    <r>
      <rPr>
        <sz val="12"/>
        <rFont val="Times New Roman"/>
        <family val="1"/>
        <charset val="204"/>
      </rPr>
      <t xml:space="preserve"> Защита экономических интересов потребителей от монопольного повышения цен и тарифов в Чеченской Республике </t>
    </r>
  </si>
  <si>
    <r>
      <rPr>
        <b/>
        <sz val="12"/>
        <rFont val="Times New Roman"/>
        <family val="1"/>
        <charset val="204"/>
      </rPr>
      <t>Мероприятие 4.14.</t>
    </r>
    <r>
      <rPr>
        <sz val="12"/>
        <rFont val="Times New Roman"/>
        <family val="1"/>
        <charset val="204"/>
      </rPr>
      <t xml:space="preserve"> Проведение Всероссийской переписи населения 2020 года</t>
    </r>
  </si>
  <si>
    <r>
      <rPr>
        <b/>
        <sz val="12"/>
        <rFont val="Times New Roman"/>
        <family val="1"/>
        <charset val="204"/>
      </rPr>
      <t xml:space="preserve">Мероприятие 4.17. </t>
    </r>
    <r>
      <rPr>
        <sz val="12"/>
        <rFont val="Times New Roman"/>
        <family val="1"/>
        <charset val="204"/>
      </rPr>
      <t>Мероприятия по землеустройству и землепользованию</t>
    </r>
  </si>
  <si>
    <r>
      <rPr>
        <b/>
        <sz val="12"/>
        <rFont val="Times New Roman"/>
        <family val="1"/>
        <charset val="204"/>
      </rPr>
      <t>Мероприятие 2.11.</t>
    </r>
    <r>
      <rPr>
        <sz val="12"/>
        <rFont val="Times New Roman"/>
        <family val="1"/>
        <charset val="204"/>
      </rPr>
      <t xml:space="preserve"> "Развитие агропромышленного комплексаи строительство инфрастуктуры особой экономической зоны промышленно-производственного типа "Грозный " в рамках подпрограммы "Социально-экономическое развитие Чеченской Республики на 2016-2025 годы"  государственной программы Российской Федерации  "Развитие Северо-Кавказского федерального округа" на период до 2025 года </t>
    </r>
  </si>
  <si>
    <r>
      <rPr>
        <b/>
        <sz val="12"/>
        <rFont val="Times New Roman"/>
        <family val="1"/>
        <charset val="204"/>
      </rPr>
      <t>Мероприятие 2.4.</t>
    </r>
    <r>
      <rPr>
        <sz val="12"/>
        <rFont val="Times New Roman"/>
        <family val="1"/>
        <charset val="204"/>
      </rPr>
      <t xml:space="preserve"> Создание инвестиционных площадок и развитие инвестиционной инфраструктуры</t>
    </r>
  </si>
  <si>
    <r>
      <rPr>
        <b/>
        <sz val="12"/>
        <rFont val="Times New Roman"/>
        <family val="1"/>
        <charset val="204"/>
      </rPr>
      <t>Мероприятие 1.1.</t>
    </r>
    <r>
      <rPr>
        <sz val="12"/>
        <rFont val="Times New Roman"/>
        <family val="1"/>
        <charset val="204"/>
      </rPr>
      <t xml:space="preserve"> Формирование нетерпимого отношения к проявлениям коррупции</t>
    </r>
  </si>
  <si>
    <r>
      <rPr>
        <b/>
        <sz val="12"/>
        <rFont val="Times New Roman"/>
        <family val="1"/>
        <charset val="204"/>
      </rPr>
      <t>Мероприятие 1.2.</t>
    </r>
    <r>
      <rPr>
        <sz val="12"/>
        <rFont val="Times New Roman"/>
        <family val="1"/>
        <charset val="204"/>
      </rPr>
      <t xml:space="preserve"> Установление обратной связи с получателями государственных услуг и обеспечение права граждан на доступ к информации о деятельности органов исполнительной власти Чеченской Республики</t>
    </r>
  </si>
  <si>
    <t>Мероприятие 1.2.3. Оснащение многофункциональных центров  предоставления государственных и муниципальных услуг</t>
  </si>
  <si>
    <r>
      <rPr>
        <b/>
        <sz val="12"/>
        <rFont val="Times New Roman"/>
        <family val="1"/>
        <charset val="204"/>
      </rPr>
      <t>Мероприятие 3.1.</t>
    </r>
    <r>
      <rPr>
        <sz val="12"/>
        <rFont val="Times New Roman"/>
        <family val="1"/>
        <charset val="204"/>
      </rPr>
      <t xml:space="preserve"> Создание сети многофункциональных центров в Чеченской Республике</t>
    </r>
  </si>
  <si>
    <r>
      <rPr>
        <b/>
        <sz val="12"/>
        <rFont val="Times New Roman"/>
        <family val="1"/>
        <charset val="204"/>
      </rPr>
      <t>Мероприятие 3.4.</t>
    </r>
    <r>
      <rPr>
        <sz val="12"/>
        <rFont val="Times New Roman"/>
        <family val="1"/>
        <charset val="204"/>
      </rPr>
  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  </r>
  </si>
  <si>
    <t>Мероприятие 7.2.1.2. Создание и (или) развитие Центра поддержки экспорта</t>
  </si>
  <si>
    <r>
      <rPr>
        <b/>
        <sz val="12"/>
        <rFont val="Times New Roman"/>
        <family val="1"/>
        <charset val="204"/>
      </rPr>
      <t xml:space="preserve">Мероприятие 7.1. </t>
    </r>
    <r>
      <rPr>
        <sz val="12"/>
        <rFont val="Times New Roman"/>
        <family val="1"/>
        <charset val="204"/>
      </rPr>
      <t xml:space="preserve">Обеспечение функционирования инфраструктуры поддержки субъектов малого и среднего предпринимательства </t>
    </r>
  </si>
  <si>
    <r>
      <rPr>
        <b/>
        <sz val="12"/>
        <rFont val="Times New Roman"/>
        <family val="1"/>
        <charset val="204"/>
      </rPr>
      <t xml:space="preserve">Мероприятие 3.5. </t>
    </r>
    <r>
      <rPr>
        <sz val="12"/>
        <rFont val="Times New Roman"/>
        <family val="1"/>
        <charset val="204"/>
      </rPr>
      <t>Субсидии бюджетным учреждениям на иные цели</t>
    </r>
  </si>
  <si>
    <r>
      <rPr>
        <b/>
        <sz val="12"/>
        <rFont val="Times New Roman"/>
        <family val="1"/>
        <charset val="204"/>
      </rPr>
      <t>Мероприятие 3.6</t>
    </r>
    <r>
      <rPr>
        <sz val="12"/>
        <rFont val="Times New Roman"/>
        <family val="1"/>
        <charset val="204"/>
      </rPr>
      <t xml:space="preserve">. Уплата налога на имущество организаций </t>
    </r>
  </si>
  <si>
    <t>Всего, в том числе: республиканский бюджет</t>
  </si>
  <si>
    <t>Всего, в том числе: средства юридических лиц</t>
  </si>
  <si>
    <t>итого, федеральный бюджет</t>
  </si>
  <si>
    <t>итого, республиканский бюджет</t>
  </si>
  <si>
    <t>итого, средства юридических лиц</t>
  </si>
  <si>
    <t>Отчет
 о выполнении сводных показателей государственных заданий на оказание государственных услуг (работы) государственными учреждениями по государственной программе "Экономическое развитие и инновационная экономика Чеченской Республики" 
за 1 квартал 2021 года</t>
  </si>
  <si>
    <t xml:space="preserve">Финансовое обеспечение расходных обязательств 
(тыс. рублей) (годы)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</si>
</sst>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#,##0.000"/>
    <numFmt numFmtId="165" formatCode="0.000"/>
    <numFmt numFmtId="166" formatCode="0.0"/>
    <numFmt numFmtId="167" formatCode="#,##0.00;[Red]\-#,##0.00;0.00"/>
    <numFmt numFmtId="168" formatCode="#,##0.000_ ;\-#,##0.000\ "/>
    <numFmt numFmtId="169" formatCode="#,##0.00_ ;\-#,##0.00\ 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22272F"/>
      <name val="Times New Roman"/>
      <family val="1"/>
      <charset val="204"/>
    </font>
    <font>
      <b/>
      <sz val="11"/>
      <color rgb="FF22272F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9" fillId="0" borderId="0"/>
    <xf numFmtId="43" fontId="11" fillId="0" borderId="0" applyFont="0" applyFill="0" applyBorder="0" applyAlignment="0" applyProtection="0"/>
    <xf numFmtId="0" fontId="23" fillId="0" borderId="0"/>
    <xf numFmtId="0" fontId="1" fillId="0" borderId="0"/>
  </cellStyleXfs>
  <cellXfs count="303">
    <xf numFmtId="0" fontId="0" fillId="0" borderId="0" xfId="0"/>
    <xf numFmtId="164" fontId="10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left" vertical="top"/>
    </xf>
    <xf numFmtId="0" fontId="0" fillId="2" borderId="0" xfId="0" applyFill="1"/>
    <xf numFmtId="0" fontId="3" fillId="0" borderId="0" xfId="0" applyFont="1"/>
    <xf numFmtId="0" fontId="13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0" fillId="2" borderId="0" xfId="0" applyNumberFormat="1" applyFill="1"/>
    <xf numFmtId="0" fontId="10" fillId="2" borderId="0" xfId="0" applyFont="1" applyFill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2" fillId="2" borderId="0" xfId="0" applyFont="1" applyFill="1"/>
    <xf numFmtId="0" fontId="2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top" wrapText="1"/>
    </xf>
    <xf numFmtId="16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vertical="center"/>
    </xf>
    <xf numFmtId="0" fontId="17" fillId="0" borderId="0" xfId="0" applyFont="1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wrapText="1"/>
    </xf>
    <xf numFmtId="0" fontId="19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16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1" fillId="0" borderId="0" xfId="0" applyFont="1"/>
    <xf numFmtId="4" fontId="14" fillId="2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left" vertical="center" wrapText="1"/>
    </xf>
    <xf numFmtId="164" fontId="20" fillId="2" borderId="1" xfId="3" applyNumberFormat="1" applyFont="1" applyFill="1" applyBorder="1" applyAlignment="1">
      <alignment horizontal="right" vertical="center" wrapText="1"/>
    </xf>
    <xf numFmtId="0" fontId="20" fillId="2" borderId="1" xfId="3" applyFont="1" applyFill="1" applyBorder="1" applyAlignment="1">
      <alignment vertical="center" wrapText="1"/>
    </xf>
    <xf numFmtId="0" fontId="0" fillId="2" borderId="0" xfId="0" applyFill="1" applyAlignment="1"/>
    <xf numFmtId="164" fontId="20" fillId="2" borderId="1" xfId="3" applyNumberFormat="1" applyFont="1" applyFill="1" applyBorder="1" applyAlignment="1">
      <alignment horizontal="right" vertical="center"/>
    </xf>
    <xf numFmtId="0" fontId="14" fillId="2" borderId="1" xfId="3" applyFont="1" applyFill="1" applyBorder="1" applyAlignment="1">
      <alignment horizontal="left" vertical="center" wrapText="1"/>
    </xf>
    <xf numFmtId="164" fontId="20" fillId="2" borderId="1" xfId="2" applyNumberFormat="1" applyFont="1" applyFill="1" applyBorder="1" applyAlignment="1">
      <alignment horizontal="right" vertical="center" wrapText="1"/>
    </xf>
    <xf numFmtId="0" fontId="14" fillId="2" borderId="1" xfId="3" applyFont="1" applyFill="1" applyBorder="1" applyAlignment="1">
      <alignment vertical="center" wrapText="1"/>
    </xf>
    <xf numFmtId="164" fontId="14" fillId="2" borderId="1" xfId="2" applyNumberFormat="1" applyFont="1" applyFill="1" applyBorder="1" applyAlignment="1">
      <alignment horizontal="right" vertical="center" wrapText="1"/>
    </xf>
    <xf numFmtId="164" fontId="14" fillId="2" borderId="1" xfId="3" applyNumberFormat="1" applyFont="1" applyFill="1" applyBorder="1" applyAlignment="1">
      <alignment horizontal="right" vertical="center"/>
    </xf>
    <xf numFmtId="164" fontId="20" fillId="2" borderId="2" xfId="3" applyNumberFormat="1" applyFont="1" applyFill="1" applyBorder="1" applyAlignment="1">
      <alignment horizontal="right" vertical="center" wrapText="1"/>
    </xf>
    <xf numFmtId="164" fontId="14" fillId="2" borderId="1" xfId="0" applyNumberFormat="1" applyFont="1" applyFill="1" applyBorder="1" applyAlignment="1">
      <alignment horizontal="right" vertical="center"/>
    </xf>
    <xf numFmtId="164" fontId="14" fillId="2" borderId="1" xfId="3" applyNumberFormat="1" applyFont="1" applyFill="1" applyBorder="1" applyAlignment="1">
      <alignment horizontal="right" vertical="center" wrapText="1"/>
    </xf>
    <xf numFmtId="164" fontId="14" fillId="2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wrapText="1"/>
    </xf>
    <xf numFmtId="0" fontId="3" fillId="2" borderId="0" xfId="0" applyFont="1" applyFill="1" applyBorder="1" applyAlignment="1">
      <alignment vertical="top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/>
    <xf numFmtId="0" fontId="0" fillId="2" borderId="0" xfId="0" applyFill="1" applyBorder="1" applyAlignment="1">
      <alignment horizontal="left"/>
    </xf>
    <xf numFmtId="0" fontId="24" fillId="2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/>
    </xf>
    <xf numFmtId="1" fontId="0" fillId="2" borderId="0" xfId="0" applyNumberFormat="1" applyFill="1"/>
    <xf numFmtId="166" fontId="2" fillId="2" borderId="0" xfId="0" applyNumberFormat="1" applyFont="1" applyFill="1"/>
    <xf numFmtId="166" fontId="2" fillId="2" borderId="0" xfId="0" applyNumberFormat="1" applyFont="1" applyFill="1" applyAlignment="1">
      <alignment vertical="center"/>
    </xf>
    <xf numFmtId="166" fontId="13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25" fillId="2" borderId="0" xfId="0" applyFont="1" applyFill="1"/>
    <xf numFmtId="0" fontId="26" fillId="2" borderId="0" xfId="0" applyFont="1" applyFill="1" applyBorder="1" applyAlignment="1">
      <alignment horizontal="left" vertical="center"/>
    </xf>
    <xf numFmtId="0" fontId="14" fillId="2" borderId="0" xfId="0" applyFont="1" applyFill="1"/>
    <xf numFmtId="0" fontId="14" fillId="2" borderId="0" xfId="0" applyFont="1" applyFill="1" applyBorder="1"/>
    <xf numFmtId="0" fontId="14" fillId="2" borderId="4" xfId="0" applyFont="1" applyFill="1" applyBorder="1" applyAlignment="1">
      <alignment horizontal="center" vertical="center" wrapText="1"/>
    </xf>
    <xf numFmtId="3" fontId="14" fillId="2" borderId="4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3" fontId="14" fillId="2" borderId="1" xfId="4" applyNumberFormat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1" fontId="14" fillId="2" borderId="1" xfId="4" applyNumberFormat="1" applyFont="1" applyFill="1" applyBorder="1" applyAlignment="1">
      <alignment horizontal="center" vertical="center"/>
    </xf>
    <xf numFmtId="164" fontId="25" fillId="2" borderId="0" xfId="0" applyNumberFormat="1" applyFont="1" applyFill="1" applyAlignment="1">
      <alignment horizontal="right"/>
    </xf>
    <xf numFmtId="164" fontId="25" fillId="2" borderId="0" xfId="0" applyNumberFormat="1" applyFont="1" applyFill="1" applyAlignment="1"/>
    <xf numFmtId="4" fontId="27" fillId="2" borderId="0" xfId="4" applyNumberFormat="1" applyFont="1" applyFill="1" applyBorder="1" applyAlignment="1">
      <alignment horizontal="center" vertical="center"/>
    </xf>
    <xf numFmtId="4" fontId="25" fillId="2" borderId="0" xfId="0" applyNumberFormat="1" applyFont="1" applyFill="1" applyBorder="1"/>
    <xf numFmtId="4" fontId="28" fillId="2" borderId="0" xfId="4" applyNumberFormat="1" applyFont="1" applyFill="1" applyBorder="1" applyAlignment="1">
      <alignment horizontal="center" vertical="center"/>
    </xf>
    <xf numFmtId="4" fontId="29" fillId="2" borderId="0" xfId="4" applyNumberFormat="1" applyFont="1" applyFill="1" applyBorder="1" applyAlignment="1">
      <alignment horizontal="center" vertical="center"/>
    </xf>
    <xf numFmtId="0" fontId="25" fillId="2" borderId="0" xfId="0" applyFont="1" applyFill="1" applyBorder="1"/>
    <xf numFmtId="49" fontId="3" fillId="2" borderId="0" xfId="0" applyNumberFormat="1" applyFont="1" applyFill="1" applyAlignment="1">
      <alignment horizontal="center" vertical="center"/>
    </xf>
    <xf numFmtId="2" fontId="3" fillId="2" borderId="0" xfId="0" applyNumberFormat="1" applyFont="1" applyFill="1"/>
    <xf numFmtId="49" fontId="3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wrapText="1"/>
    </xf>
    <xf numFmtId="165" fontId="3" fillId="2" borderId="0" xfId="0" applyNumberFormat="1" applyFont="1" applyFill="1" applyAlignment="1">
      <alignment vertical="center"/>
    </xf>
    <xf numFmtId="165" fontId="12" fillId="2" borderId="0" xfId="0" applyNumberFormat="1" applyFont="1" applyFill="1" applyAlignment="1">
      <alignment vertical="center"/>
    </xf>
    <xf numFmtId="1" fontId="3" fillId="2" borderId="1" xfId="0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16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1" fontId="4" fillId="2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/>
    <xf numFmtId="0" fontId="5" fillId="2" borderId="0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35" fillId="0" borderId="1" xfId="0" applyNumberFormat="1" applyFont="1" applyBorder="1" applyAlignment="1">
      <alignment horizontal="center" vertical="center"/>
    </xf>
    <xf numFmtId="3" fontId="35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2" borderId="0" xfId="0" applyFont="1" applyFill="1" applyAlignment="1">
      <alignment horizontal="center" wrapText="1"/>
    </xf>
    <xf numFmtId="0" fontId="26" fillId="2" borderId="3" xfId="0" applyFont="1" applyFill="1" applyBorder="1" applyAlignment="1">
      <alignment horizontal="center" vertical="center"/>
    </xf>
    <xf numFmtId="49" fontId="18" fillId="2" borderId="3" xfId="0" applyNumberFormat="1" applyFont="1" applyFill="1" applyBorder="1" applyAlignment="1">
      <alignment vertical="center" wrapText="1"/>
    </xf>
    <xf numFmtId="0" fontId="18" fillId="2" borderId="3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4" fillId="2" borderId="0" xfId="0" applyFont="1" applyFill="1"/>
    <xf numFmtId="164" fontId="24" fillId="2" borderId="0" xfId="0" applyNumberFormat="1" applyFont="1" applyFill="1"/>
    <xf numFmtId="164" fontId="24" fillId="2" borderId="0" xfId="0" applyNumberFormat="1" applyFont="1" applyFill="1" applyBorder="1"/>
    <xf numFmtId="164" fontId="24" fillId="2" borderId="0" xfId="0" applyNumberFormat="1" applyFont="1" applyFill="1" applyBorder="1" applyAlignment="1">
      <alignment wrapText="1"/>
    </xf>
    <xf numFmtId="0" fontId="24" fillId="2" borderId="0" xfId="0" applyFont="1" applyFill="1" applyBorder="1" applyAlignment="1">
      <alignment wrapText="1"/>
    </xf>
    <xf numFmtId="0" fontId="24" fillId="2" borderId="0" xfId="0" applyFont="1" applyFill="1" applyAlignment="1"/>
    <xf numFmtId="167" fontId="36" fillId="0" borderId="1" xfId="0" applyNumberFormat="1" applyFont="1" applyFill="1" applyBorder="1" applyAlignment="1" applyProtection="1">
      <alignment vertical="center"/>
      <protection hidden="1"/>
    </xf>
    <xf numFmtId="164" fontId="37" fillId="2" borderId="1" xfId="3" applyNumberFormat="1" applyFont="1" applyFill="1" applyBorder="1" applyAlignment="1">
      <alignment horizontal="right" vertical="center"/>
    </xf>
    <xf numFmtId="164" fontId="36" fillId="2" borderId="1" xfId="0" applyNumberFormat="1" applyFont="1" applyFill="1" applyBorder="1" applyAlignment="1">
      <alignment horizontal="right" vertical="center"/>
    </xf>
    <xf numFmtId="167" fontId="36" fillId="0" borderId="1" xfId="0" applyNumberFormat="1" applyFont="1" applyFill="1" applyBorder="1" applyAlignment="1" applyProtection="1">
      <alignment vertical="top" wrapText="1"/>
      <protection hidden="1"/>
    </xf>
    <xf numFmtId="164" fontId="24" fillId="2" borderId="0" xfId="0" applyNumberFormat="1" applyFont="1" applyFill="1" applyAlignment="1">
      <alignment horizontal="left"/>
    </xf>
    <xf numFmtId="0" fontId="24" fillId="2" borderId="0" xfId="0" applyNumberFormat="1" applyFont="1" applyFill="1"/>
    <xf numFmtId="164" fontId="13" fillId="2" borderId="1" xfId="3" applyNumberFormat="1" applyFont="1" applyFill="1" applyBorder="1" applyAlignment="1">
      <alignment horizontal="right" vertical="center"/>
    </xf>
    <xf numFmtId="0" fontId="14" fillId="2" borderId="6" xfId="3" applyFont="1" applyFill="1" applyBorder="1" applyAlignment="1">
      <alignment horizontal="left" vertical="center" wrapText="1"/>
    </xf>
    <xf numFmtId="0" fontId="14" fillId="2" borderId="8" xfId="3" applyFont="1" applyFill="1" applyBorder="1" applyAlignment="1">
      <alignment horizontal="left" vertical="center" wrapText="1"/>
    </xf>
    <xf numFmtId="4" fontId="32" fillId="2" borderId="1" xfId="0" applyNumberFormat="1" applyFont="1" applyFill="1" applyBorder="1" applyAlignment="1">
      <alignment vertical="center" wrapText="1"/>
    </xf>
    <xf numFmtId="4" fontId="30" fillId="2" borderId="1" xfId="0" applyNumberFormat="1" applyFont="1" applyFill="1" applyBorder="1" applyAlignment="1">
      <alignment vertical="center" wrapText="1"/>
    </xf>
    <xf numFmtId="4" fontId="31" fillId="2" borderId="1" xfId="0" applyNumberFormat="1" applyFont="1" applyFill="1" applyBorder="1" applyAlignment="1">
      <alignment vertical="center" wrapText="1"/>
    </xf>
    <xf numFmtId="4" fontId="12" fillId="2" borderId="1" xfId="0" applyNumberFormat="1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0" fillId="2" borderId="1" xfId="0" applyNumberFormat="1" applyFont="1" applyFill="1" applyBorder="1" applyAlignment="1">
      <alignment vertical="center"/>
    </xf>
    <xf numFmtId="4" fontId="12" fillId="2" borderId="1" xfId="0" applyNumberFormat="1" applyFont="1" applyFill="1" applyBorder="1" applyAlignment="1">
      <alignment vertical="center"/>
    </xf>
    <xf numFmtId="0" fontId="14" fillId="2" borderId="1" xfId="0" applyNumberFormat="1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center"/>
    </xf>
    <xf numFmtId="0" fontId="20" fillId="2" borderId="2" xfId="3" applyFont="1" applyFill="1" applyBorder="1" applyAlignment="1">
      <alignment horizontal="left" vertical="center" wrapText="1"/>
    </xf>
    <xf numFmtId="0" fontId="20" fillId="2" borderId="8" xfId="3" applyFont="1" applyFill="1" applyBorder="1" applyAlignment="1">
      <alignment horizontal="left" vertical="center" wrapText="1"/>
    </xf>
    <xf numFmtId="0" fontId="20" fillId="2" borderId="6" xfId="3" applyFont="1" applyFill="1" applyBorder="1" applyAlignment="1">
      <alignment horizontal="left" vertical="center" wrapText="1"/>
    </xf>
    <xf numFmtId="0" fontId="20" fillId="2" borderId="2" xfId="3" applyFont="1" applyFill="1" applyBorder="1" applyAlignment="1">
      <alignment horizontal="center" vertical="center" wrapText="1"/>
    </xf>
    <xf numFmtId="0" fontId="20" fillId="2" borderId="8" xfId="3" applyFont="1" applyFill="1" applyBorder="1" applyAlignment="1">
      <alignment horizontal="center" vertical="center" wrapText="1"/>
    </xf>
    <xf numFmtId="0" fontId="20" fillId="2" borderId="6" xfId="3" applyFont="1" applyFill="1" applyBorder="1" applyAlignment="1">
      <alignment horizontal="center" vertical="center" wrapText="1"/>
    </xf>
    <xf numFmtId="0" fontId="20" fillId="2" borderId="2" xfId="3" applyFont="1" applyFill="1" applyBorder="1" applyAlignment="1">
      <alignment vertical="center" wrapText="1"/>
    </xf>
    <xf numFmtId="0" fontId="20" fillId="2" borderId="8" xfId="3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vertical="center" wrapText="1"/>
    </xf>
    <xf numFmtId="0" fontId="14" fillId="2" borderId="2" xfId="3" applyFont="1" applyFill="1" applyBorder="1" applyAlignment="1">
      <alignment horizontal="left" vertical="center" wrapText="1"/>
    </xf>
    <xf numFmtId="0" fontId="14" fillId="2" borderId="8" xfId="3" applyFont="1" applyFill="1" applyBorder="1" applyAlignment="1">
      <alignment horizontal="left" vertical="center" wrapText="1"/>
    </xf>
    <xf numFmtId="0" fontId="14" fillId="2" borderId="2" xfId="0" applyFont="1" applyFill="1" applyBorder="1" applyAlignment="1" applyProtection="1">
      <alignment vertical="top" wrapText="1"/>
    </xf>
    <xf numFmtId="0" fontId="14" fillId="2" borderId="8" xfId="0" applyFont="1" applyFill="1" applyBorder="1" applyAlignment="1" applyProtection="1">
      <alignment vertical="top" wrapText="1"/>
    </xf>
    <xf numFmtId="0" fontId="14" fillId="2" borderId="6" xfId="0" applyFont="1" applyFill="1" applyBorder="1" applyAlignment="1" applyProtection="1">
      <alignment vertical="top" wrapText="1"/>
    </xf>
    <xf numFmtId="0" fontId="14" fillId="2" borderId="6" xfId="3" applyFont="1" applyFill="1" applyBorder="1" applyAlignment="1">
      <alignment horizontal="left" vertical="center" wrapText="1"/>
    </xf>
    <xf numFmtId="0" fontId="14" fillId="2" borderId="2" xfId="0" applyNumberFormat="1" applyFont="1" applyFill="1" applyBorder="1" applyAlignment="1" applyProtection="1">
      <alignment vertical="top" wrapText="1"/>
    </xf>
    <xf numFmtId="0" fontId="14" fillId="2" borderId="8" xfId="0" applyNumberFormat="1" applyFont="1" applyFill="1" applyBorder="1" applyAlignment="1" applyProtection="1">
      <alignment vertical="top" wrapText="1"/>
    </xf>
    <xf numFmtId="0" fontId="14" fillId="2" borderId="6" xfId="0" applyNumberFormat="1" applyFont="1" applyFill="1" applyBorder="1" applyAlignment="1" applyProtection="1">
      <alignment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vertical="top" wrapText="1"/>
    </xf>
    <xf numFmtId="0" fontId="14" fillId="2" borderId="1" xfId="3" applyFont="1" applyFill="1" applyBorder="1" applyAlignment="1">
      <alignment horizontal="left" vertical="center" wrapText="1"/>
    </xf>
    <xf numFmtId="0" fontId="20" fillId="2" borderId="2" xfId="0" applyNumberFormat="1" applyFont="1" applyFill="1" applyBorder="1" applyAlignment="1" applyProtection="1">
      <alignment vertical="center" wrapText="1"/>
    </xf>
    <xf numFmtId="0" fontId="20" fillId="2" borderId="8" xfId="0" applyNumberFormat="1" applyFont="1" applyFill="1" applyBorder="1" applyAlignment="1" applyProtection="1">
      <alignment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165" fontId="14" fillId="2" borderId="2" xfId="3" applyNumberFormat="1" applyFont="1" applyFill="1" applyBorder="1" applyAlignment="1">
      <alignment vertical="center" wrapText="1"/>
    </xf>
    <xf numFmtId="165" fontId="14" fillId="2" borderId="8" xfId="3" applyNumberFormat="1" applyFont="1" applyFill="1" applyBorder="1" applyAlignment="1">
      <alignment vertical="center" wrapText="1"/>
    </xf>
    <xf numFmtId="165" fontId="14" fillId="2" borderId="6" xfId="3" applyNumberFormat="1" applyFont="1" applyFill="1" applyBorder="1" applyAlignment="1">
      <alignment vertical="center" wrapText="1"/>
    </xf>
    <xf numFmtId="165" fontId="14" fillId="2" borderId="2" xfId="3" applyNumberFormat="1" applyFont="1" applyFill="1" applyBorder="1" applyAlignment="1">
      <alignment vertical="top" wrapText="1"/>
    </xf>
    <xf numFmtId="165" fontId="14" fillId="2" borderId="6" xfId="3" applyNumberFormat="1" applyFont="1" applyFill="1" applyBorder="1" applyAlignment="1">
      <alignment vertical="top" wrapText="1"/>
    </xf>
    <xf numFmtId="0" fontId="14" fillId="2" borderId="2" xfId="3" applyFont="1" applyFill="1" applyBorder="1" applyAlignment="1">
      <alignment vertical="center" wrapText="1"/>
    </xf>
    <xf numFmtId="0" fontId="14" fillId="2" borderId="8" xfId="3" applyFont="1" applyFill="1" applyBorder="1" applyAlignment="1">
      <alignment vertical="center" wrapText="1"/>
    </xf>
    <xf numFmtId="0" fontId="4" fillId="2" borderId="0" xfId="0" applyFont="1" applyFill="1" applyAlignment="1">
      <alignment horizontal="right"/>
    </xf>
    <xf numFmtId="0" fontId="18" fillId="2" borderId="3" xfId="0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right" vertical="top"/>
    </xf>
    <xf numFmtId="0" fontId="7" fillId="2" borderId="0" xfId="0" applyFont="1" applyFill="1" applyAlignment="1">
      <alignment horizontal="center" vertical="top" wrapText="1"/>
    </xf>
    <xf numFmtId="0" fontId="26" fillId="2" borderId="0" xfId="0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165" fontId="3" fillId="2" borderId="4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8" xfId="0" applyNumberFormat="1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left" vertical="center" wrapText="1"/>
    </xf>
    <xf numFmtId="3" fontId="3" fillId="2" borderId="8" xfId="0" applyNumberFormat="1" applyFont="1" applyFill="1" applyBorder="1" applyAlignment="1">
      <alignment horizontal="left" vertical="center" wrapText="1"/>
    </xf>
    <xf numFmtId="3" fontId="3" fillId="2" borderId="6" xfId="0" applyNumberFormat="1" applyFont="1" applyFill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9" fontId="2" fillId="2" borderId="1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right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168" fontId="2" fillId="2" borderId="4" xfId="0" applyNumberFormat="1" applyFont="1" applyFill="1" applyBorder="1" applyAlignment="1">
      <alignment horizontal="center" vertical="center" wrapText="1"/>
    </xf>
    <xf numFmtId="168" fontId="2" fillId="2" borderId="7" xfId="0" applyNumberFormat="1" applyFont="1" applyFill="1" applyBorder="1" applyAlignment="1">
      <alignment horizontal="center" vertical="center" wrapText="1"/>
    </xf>
    <xf numFmtId="168" fontId="2" fillId="2" borderId="5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 2" xfId="4"/>
    <cellStyle name="Обычный 3" xfId="3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1800662</xdr:colOff>
      <xdr:row>18</xdr:row>
      <xdr:rowOff>33551</xdr:rowOff>
    </xdr:from>
    <xdr:ext cx="792931" cy="91440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 rot="5871008">
          <a:off x="20085078" y="5209210"/>
          <a:ext cx="914400" cy="7929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32E84065-F2E6-452F-91EC-E4343757BB99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F67A92E5-8D65-4FE4-A516-5883D145E458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A8244B0-EBD0-4147-B48D-2660593E2127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4D3962A3-912D-4920-A0B9-CE4EB31008AB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7326A21-83DE-4C2C-88D9-84AB5CE0F134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1FB4F793-380A-431B-BEC3-F2D278AE29A4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7E29B987-6C1F-4B5D-84CC-6AA7167C52C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D57FC85D-917C-442A-8564-3BDF651B20BC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61FBDCC9-792E-4C05-94E8-103FC90FF57A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ABC4C02-117F-4046-B945-B4AD6A02F41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B792976A-17FE-40B8-8F0E-AE6D6D61863A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F30BB194-786C-4A4E-A0DB-78EC1C7E0F88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F10C3B8F-FEAD-4DB6-8D43-6C9B66904CDB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xmlns="" id="{35D448E1-8CBA-4E33-8061-B3347917AB38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xmlns="" id="{7C7EB119-6E75-4062-A4AB-A676E6EC9093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36372F1A-1EB8-4E7B-9C81-4B45C63D70D8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BB0003EE-543E-4030-93B6-956A58CA118B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7040B277-3B9E-478F-9CF2-284D68B11D25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8573473F-DF89-48CB-BB87-E0F08D6B13C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9B4540F2-EC6E-4F89-92A5-82A45F7441D8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D5BE21FD-7076-43A3-809D-5AA2460E0067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587EFE69-EFAF-44AE-9C15-388A19E7D5F9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FC6ABA3E-FAF8-48B3-8228-BFF452170BB1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7CF1385-C6AD-49E3-A618-BB160472E4C4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A0EA39E-24E4-41E4-B772-73743C0C608D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363E19A6-5811-43B7-8304-04389A4C511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FFB777E2-6F1A-47C5-B65F-5F5CE1E71F04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679F2C75-A656-4E2F-BEC5-10A82ECD3CBF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A525CD77-1083-4E8E-81E0-82E561C122C2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3B4336AA-7978-487F-8C95-899387EC91B4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D83E8590-73AE-4B1D-A9E5-648DBAC96CB3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6E5CC4B5-0223-47F1-9472-22FEC48E7A8C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xmlns="" id="{39E7A50D-44F0-44A2-A52E-0EF9E068DE34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BB66A9E8-594C-4030-A35B-4344E74FC588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2DB8BEDE-EDB6-4AAE-8CF3-9AFA47F9BDC8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B7E64161-52D9-43EB-98EB-4421A0AC3DDA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86F31025-C9DD-4FF1-AEB0-A5FF4561674D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C3F22361-6166-46B5-BAF2-31DE147FD7BA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xmlns="" id="{048FEF4C-B1F5-44CB-ABA5-E0AED5A3CA2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xmlns="" id="{3FC0A8B9-3BA5-4EA2-A8FF-17499267854E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748F4691-75CC-4A88-9FFF-75D2E155121E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F8E7C38F-8771-4333-9897-2908C91E802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8DB05F8B-D298-46F7-BAA1-4D3375F1AE1D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81DD0AE3-DA7C-484C-B86E-8D73D48B179A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EDB7DD1A-2E22-4189-97D6-51DD44D21E1E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EF6F8692-95B2-4ED8-B5BD-DF5A48E1E855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3278B648-8A27-49CD-B909-E12501518512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1CF9C4B9-BF5D-4EF5-A849-DACB00B05044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7825B399-1AFC-48D2-916A-7B97BA10DF24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D6D075F9-3026-4876-8C54-82E80CFBC4F5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F656FE87-055C-459D-BA66-71FAED8976E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86113020-EF4C-4E61-A087-2570296F3CCA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EE5DAE7C-8045-4E4C-ABE8-B8255A0E76F9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C0B813F6-82E9-4FBA-803A-4703C847D88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1354932</xdr:colOff>
      <xdr:row>12</xdr:row>
      <xdr:rowOff>178593</xdr:rowOff>
    </xdr:from>
    <xdr:ext cx="914400" cy="654367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145291D2-156B-43D3-90BC-ABFEB5D2169E}"/>
            </a:ext>
          </a:extLst>
        </xdr:cNvPr>
        <xdr:cNvSpPr txBox="1"/>
      </xdr:nvSpPr>
      <xdr:spPr>
        <a:xfrm flipV="1">
          <a:off x="19690557" y="3833812"/>
          <a:ext cx="914400" cy="654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32E84065-F2E6-452F-91EC-E4343757BB99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F67A92E5-8D65-4FE4-A516-5883D145E458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A8244B0-EBD0-4147-B48D-2660593E2127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4D3962A3-912D-4920-A0B9-CE4EB31008AB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7326A21-83DE-4C2C-88D9-84AB5CE0F134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1FB4F793-380A-431B-BEC3-F2D278AE29A4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7E29B987-6C1F-4B5D-84CC-6AA7167C52C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D57FC85D-917C-442A-8564-3BDF651B20BC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61FBDCC9-792E-4C05-94E8-103FC90FF57A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ABC4C02-117F-4046-B945-B4AD6A02F41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B792976A-17FE-40B8-8F0E-AE6D6D61863A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F30BB194-786C-4A4E-A0DB-78EC1C7E0F88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F10C3B8F-FEAD-4DB6-8D43-6C9B66904CDB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xmlns="" id="{35D448E1-8CBA-4E33-8061-B3347917AB38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7C7EB119-6E75-4062-A4AB-A676E6EC9093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36372F1A-1EB8-4E7B-9C81-4B45C63D70D8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BB0003EE-543E-4030-93B6-956A58CA118B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7040B277-3B9E-478F-9CF2-284D68B11D25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8573473F-DF89-48CB-BB87-E0F08D6B13C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xmlns="" id="{9B4540F2-EC6E-4F89-92A5-82A45F7441D8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D5BE21FD-7076-43A3-809D-5AA2460E0067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587EFE69-EFAF-44AE-9C15-388A19E7D5F9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FC6ABA3E-FAF8-48B3-8228-BFF452170BB1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7CF1385-C6AD-49E3-A618-BB160472E4C4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A0EA39E-24E4-41E4-B772-73743C0C608D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363E19A6-5811-43B7-8304-04389A4C511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FFB777E2-6F1A-47C5-B65F-5F5CE1E71F04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xmlns="" id="{679F2C75-A656-4E2F-BEC5-10A82ECD3CBF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A525CD77-1083-4E8E-81E0-82E561C122C2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3B4336AA-7978-487F-8C95-899387EC91B4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D83E8590-73AE-4B1D-A9E5-648DBAC96CB3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6E5CC4B5-0223-47F1-9472-22FEC48E7A8C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39E7A50D-44F0-44A2-A52E-0EF9E068DE34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xmlns="" id="{BB66A9E8-594C-4030-A35B-4344E74FC588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2DB8BEDE-EDB6-4AAE-8CF3-9AFA47F9BDC8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B7E64161-52D9-43EB-98EB-4421A0AC3DDA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86F31025-C9DD-4FF1-AEB0-A5FF4561674D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xmlns="" id="{C3F22361-6166-46B5-BAF2-31DE147FD7BA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48FEF4C-B1F5-44CB-ABA5-E0AED5A3CA2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3FC0A8B9-3BA5-4EA2-A8FF-17499267854E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748F4691-75CC-4A88-9FFF-75D2E155121E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F8E7C38F-8771-4333-9897-2908C91E802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8DB05F8B-D298-46F7-BAA1-4D3375F1AE1D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81DD0AE3-DA7C-484C-B86E-8D73D48B179A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EDB7DD1A-2E22-4189-97D6-51DD44D21E1E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EF6F8692-95B2-4ED8-B5BD-DF5A48E1E855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3278B648-8A27-49CD-B909-E12501518512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1CF9C4B9-BF5D-4EF5-A849-DACB00B05044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7825B399-1AFC-48D2-916A-7B97BA10DF24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D6D075F9-3026-4876-8C54-82E80CFBC4F5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xmlns="" id="{F656FE87-055C-459D-BA66-71FAED8976E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86113020-EF4C-4E61-A087-2570296F3CCA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EE5DAE7C-8045-4E4C-ABE8-B8255A0E76F9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9525</xdr:colOff>
      <xdr:row>12</xdr:row>
      <xdr:rowOff>0</xdr:rowOff>
    </xdr:from>
    <xdr:ext cx="914400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C0B813F6-82E9-4FBA-803A-4703C847D880}"/>
            </a:ext>
          </a:extLst>
        </xdr:cNvPr>
        <xdr:cNvSpPr txBox="1"/>
      </xdr:nvSpPr>
      <xdr:spPr>
        <a:xfrm>
          <a:off x="6915150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973932</xdr:colOff>
      <xdr:row>10</xdr:row>
      <xdr:rowOff>190500</xdr:rowOff>
    </xdr:from>
    <xdr:ext cx="914400" cy="785336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145291D2-156B-43D3-90BC-ABFEB5D2169E}"/>
            </a:ext>
          </a:extLst>
        </xdr:cNvPr>
        <xdr:cNvSpPr txBox="1"/>
      </xdr:nvSpPr>
      <xdr:spPr>
        <a:xfrm flipV="1">
          <a:off x="19309557" y="3369469"/>
          <a:ext cx="914400" cy="7853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xmlns="" id="{32E84065-F2E6-452F-91EC-E4343757BB99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xmlns="" id="{F67A92E5-8D65-4FE4-A516-5883D145E458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xmlns="" id="{0A8244B0-EBD0-4147-B48D-2660593E2127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xmlns="" id="{4D3962A3-912D-4920-A0B9-CE4EB31008AB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61FBDCC9-792E-4C05-94E8-103FC90FF57A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ABC4C02-117F-4046-B945-B4AD6A02F41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xmlns="" id="{B792976A-17FE-40B8-8F0E-AE6D6D61863A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xmlns="" id="{A525CD77-1083-4E8E-81E0-82E561C122C2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xmlns="" id="{3B4336AA-7978-487F-8C95-899387EC91B4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xmlns="" id="{D83E8590-73AE-4B1D-A9E5-648DBAC96CB3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6E5CC4B5-0223-47F1-9472-22FEC48E7A8C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86F31025-C9DD-4FF1-AEB0-A5FF4561674D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xmlns="" id="{C3F22361-6166-46B5-BAF2-31DE147FD7BA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048FEF4C-B1F5-44CB-ABA5-E0AED5A3CA2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xmlns="" id="{32E84065-F2E6-452F-91EC-E4343757BB99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xmlns="" id="{F67A92E5-8D65-4FE4-A516-5883D145E458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xmlns="" id="{0A8244B0-EBD0-4147-B48D-2660593E2127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xmlns="" id="{4D3962A3-912D-4920-A0B9-CE4EB31008AB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xmlns="" id="{61FBDCC9-792E-4C05-94E8-103FC90FF57A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xmlns="" id="{0ABC4C02-117F-4046-B945-B4AD6A02F41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xmlns="" id="{B792976A-17FE-40B8-8F0E-AE6D6D61863A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xmlns="" id="{A525CD77-1083-4E8E-81E0-82E561C122C2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xmlns="" id="{3B4336AA-7978-487F-8C95-899387EC91B4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xmlns="" id="{D83E8590-73AE-4B1D-A9E5-648DBAC96CB3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xmlns="" id="{6E5CC4B5-0223-47F1-9472-22FEC48E7A8C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xmlns="" id="{86F31025-C9DD-4FF1-AEB0-A5FF4561674D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xmlns="" id="{C3F22361-6166-46B5-BAF2-31DE147FD7BA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12</xdr:row>
      <xdr:rowOff>0</xdr:rowOff>
    </xdr:from>
    <xdr:ext cx="914400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xmlns="" id="{048FEF4C-B1F5-44CB-ABA5-E0AED5A3CA20}"/>
            </a:ext>
          </a:extLst>
        </xdr:cNvPr>
        <xdr:cNvSpPr txBox="1"/>
      </xdr:nvSpPr>
      <xdr:spPr>
        <a:xfrm>
          <a:off x="4352925" y="367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view="pageBreakPreview" topLeftCell="A10" zoomScale="90" zoomScaleNormal="100" zoomScaleSheetLayoutView="90" workbookViewId="0">
      <selection activeCell="G16" sqref="G16:G18"/>
    </sheetView>
  </sheetViews>
  <sheetFormatPr defaultRowHeight="15.75" x14ac:dyDescent="0.25"/>
  <cols>
    <col min="1" max="1" width="6.140625" style="14" customWidth="1"/>
    <col min="2" max="2" width="67.140625" style="14" customWidth="1"/>
    <col min="3" max="3" width="14" style="14" customWidth="1"/>
    <col min="4" max="4" width="15" style="14" customWidth="1"/>
    <col min="5" max="5" width="12.28515625" style="14" customWidth="1"/>
    <col min="6" max="6" width="11.85546875" style="14" customWidth="1"/>
    <col min="7" max="7" width="52.42578125" style="14" customWidth="1"/>
    <col min="8" max="8" width="17.5703125" style="72" customWidth="1"/>
    <col min="9" max="16384" width="9.140625" style="14"/>
  </cols>
  <sheetData>
    <row r="1" spans="1:8" ht="18.75" x14ac:dyDescent="0.3">
      <c r="A1" s="128"/>
      <c r="B1" s="128"/>
      <c r="C1" s="128"/>
      <c r="D1" s="128"/>
      <c r="E1" s="128"/>
      <c r="F1" s="128"/>
      <c r="G1" s="77" t="s">
        <v>7</v>
      </c>
    </row>
    <row r="2" spans="1:8" ht="57" customHeight="1" x14ac:dyDescent="0.25">
      <c r="A2" s="178" t="s">
        <v>182</v>
      </c>
      <c r="B2" s="178"/>
      <c r="C2" s="178"/>
      <c r="D2" s="178"/>
      <c r="E2" s="178"/>
      <c r="F2" s="178"/>
      <c r="G2" s="178"/>
    </row>
    <row r="3" spans="1:8" ht="17.25" customHeight="1" x14ac:dyDescent="0.25">
      <c r="A3" s="129"/>
      <c r="B3" s="149" t="s">
        <v>176</v>
      </c>
      <c r="C3" s="129"/>
      <c r="D3" s="129"/>
      <c r="E3" s="129"/>
      <c r="F3" s="129"/>
      <c r="G3" s="129"/>
    </row>
    <row r="4" spans="1:8" ht="24" customHeight="1" x14ac:dyDescent="0.25">
      <c r="A4" s="179" t="s">
        <v>41</v>
      </c>
      <c r="B4" s="179" t="s">
        <v>0</v>
      </c>
      <c r="C4" s="179" t="s">
        <v>1</v>
      </c>
      <c r="D4" s="179" t="s">
        <v>2</v>
      </c>
      <c r="E4" s="179"/>
      <c r="F4" s="179"/>
      <c r="G4" s="179" t="s">
        <v>49</v>
      </c>
    </row>
    <row r="5" spans="1:8" ht="21" customHeight="1" x14ac:dyDescent="0.25">
      <c r="A5" s="180"/>
      <c r="B5" s="179"/>
      <c r="C5" s="179"/>
      <c r="D5" s="181" t="s">
        <v>3</v>
      </c>
      <c r="E5" s="180" t="s">
        <v>4</v>
      </c>
      <c r="F5" s="180"/>
      <c r="G5" s="179"/>
    </row>
    <row r="6" spans="1:8" ht="42" customHeight="1" x14ac:dyDescent="0.25">
      <c r="A6" s="180"/>
      <c r="B6" s="179"/>
      <c r="C6" s="179"/>
      <c r="D6" s="181"/>
      <c r="E6" s="76" t="s">
        <v>5</v>
      </c>
      <c r="F6" s="76" t="s">
        <v>6</v>
      </c>
      <c r="G6" s="179"/>
    </row>
    <row r="7" spans="1:8" x14ac:dyDescent="0.25">
      <c r="A7" s="75">
        <v>1</v>
      </c>
      <c r="B7" s="75">
        <v>2</v>
      </c>
      <c r="C7" s="75">
        <v>3</v>
      </c>
      <c r="D7" s="75">
        <v>4</v>
      </c>
      <c r="E7" s="75">
        <v>5</v>
      </c>
      <c r="F7" s="75">
        <v>6</v>
      </c>
      <c r="G7" s="75">
        <v>7</v>
      </c>
    </row>
    <row r="8" spans="1:8" x14ac:dyDescent="0.25">
      <c r="A8" s="75"/>
      <c r="B8" s="177" t="s">
        <v>37</v>
      </c>
      <c r="C8" s="177"/>
      <c r="D8" s="177"/>
      <c r="E8" s="177"/>
      <c r="F8" s="177"/>
      <c r="G8" s="177"/>
    </row>
    <row r="9" spans="1:8" ht="31.5" x14ac:dyDescent="0.25">
      <c r="A9" s="75">
        <v>1</v>
      </c>
      <c r="B9" s="151" t="s">
        <v>93</v>
      </c>
      <c r="C9" s="75" t="s">
        <v>94</v>
      </c>
      <c r="D9" s="32">
        <v>21</v>
      </c>
      <c r="E9" s="32">
        <v>24</v>
      </c>
      <c r="F9" s="46"/>
      <c r="G9" s="152" t="s">
        <v>180</v>
      </c>
      <c r="H9" s="73">
        <f>F9/E9*100</f>
        <v>0</v>
      </c>
    </row>
    <row r="10" spans="1:8" ht="36.75" customHeight="1" x14ac:dyDescent="0.25">
      <c r="A10" s="75">
        <v>2</v>
      </c>
      <c r="B10" s="151" t="s">
        <v>53</v>
      </c>
      <c r="C10" s="75" t="s">
        <v>94</v>
      </c>
      <c r="D10" s="32">
        <v>27.9</v>
      </c>
      <c r="E10" s="32">
        <v>28.3</v>
      </c>
      <c r="F10" s="46">
        <v>29.8</v>
      </c>
      <c r="G10" s="33" t="s">
        <v>185</v>
      </c>
      <c r="H10" s="73">
        <f t="shared" ref="H10:H45" si="0">F10/E10*100</f>
        <v>105.30035335689045</v>
      </c>
    </row>
    <row r="11" spans="1:8" ht="61.5" customHeight="1" x14ac:dyDescent="0.25">
      <c r="A11" s="75">
        <v>3</v>
      </c>
      <c r="B11" s="150" t="s">
        <v>52</v>
      </c>
      <c r="C11" s="75"/>
      <c r="D11" s="32">
        <v>101.5</v>
      </c>
      <c r="E11" s="32">
        <v>102.9</v>
      </c>
      <c r="F11" s="46">
        <v>51.5</v>
      </c>
      <c r="G11" s="33" t="s">
        <v>181</v>
      </c>
      <c r="H11" s="73">
        <f t="shared" si="0"/>
        <v>50.048590864917401</v>
      </c>
    </row>
    <row r="12" spans="1:8" ht="35.25" customHeight="1" x14ac:dyDescent="0.25">
      <c r="A12" s="16">
        <v>1</v>
      </c>
      <c r="B12" s="37" t="s">
        <v>48</v>
      </c>
      <c r="C12" s="17"/>
      <c r="D12" s="17"/>
      <c r="E12" s="17"/>
      <c r="F12" s="17"/>
      <c r="G12" s="17"/>
      <c r="H12" s="73" t="e">
        <f t="shared" si="0"/>
        <v>#DIV/0!</v>
      </c>
    </row>
    <row r="13" spans="1:8" ht="34.5" customHeight="1" x14ac:dyDescent="0.25">
      <c r="A13" s="18" t="s">
        <v>13</v>
      </c>
      <c r="B13" s="15" t="s">
        <v>51</v>
      </c>
      <c r="C13" s="76" t="s">
        <v>14</v>
      </c>
      <c r="D13" s="76">
        <v>100</v>
      </c>
      <c r="E13" s="76">
        <v>100</v>
      </c>
      <c r="F13" s="76">
        <v>100</v>
      </c>
      <c r="G13" s="15"/>
      <c r="H13" s="73">
        <f t="shared" si="0"/>
        <v>100</v>
      </c>
    </row>
    <row r="14" spans="1:8" ht="63" x14ac:dyDescent="0.25">
      <c r="A14" s="76" t="s">
        <v>12</v>
      </c>
      <c r="B14" s="36" t="s">
        <v>50</v>
      </c>
      <c r="C14" s="76" t="s">
        <v>66</v>
      </c>
      <c r="D14" s="76">
        <v>100</v>
      </c>
      <c r="E14" s="76">
        <v>100</v>
      </c>
      <c r="F14" s="76">
        <v>100</v>
      </c>
      <c r="G14" s="6"/>
      <c r="H14" s="73">
        <f t="shared" si="0"/>
        <v>100</v>
      </c>
    </row>
    <row r="15" spans="1:8" ht="37.5" customHeight="1" x14ac:dyDescent="0.25">
      <c r="A15" s="16">
        <v>2</v>
      </c>
      <c r="B15" s="37" t="s">
        <v>16</v>
      </c>
      <c r="C15" s="17"/>
      <c r="D15" s="17"/>
      <c r="E15" s="17"/>
      <c r="F15" s="17"/>
      <c r="G15" s="34"/>
      <c r="H15" s="73" t="e">
        <f t="shared" si="0"/>
        <v>#DIV/0!</v>
      </c>
    </row>
    <row r="16" spans="1:8" ht="51" customHeight="1" x14ac:dyDescent="0.25">
      <c r="A16" s="76" t="s">
        <v>17</v>
      </c>
      <c r="B16" s="36" t="s">
        <v>54</v>
      </c>
      <c r="C16" s="75" t="s">
        <v>91</v>
      </c>
      <c r="D16" s="70">
        <v>127.7</v>
      </c>
      <c r="E16" s="68">
        <v>88.8</v>
      </c>
      <c r="F16" s="43">
        <v>1169.74</v>
      </c>
      <c r="G16" s="182" t="s">
        <v>184</v>
      </c>
      <c r="H16" s="73">
        <f t="shared" si="0"/>
        <v>1317.2747747747746</v>
      </c>
    </row>
    <row r="17" spans="1:8" ht="31.5" x14ac:dyDescent="0.25">
      <c r="A17" s="76" t="s">
        <v>18</v>
      </c>
      <c r="B17" s="36" t="s">
        <v>90</v>
      </c>
      <c r="C17" s="75" t="s">
        <v>20</v>
      </c>
      <c r="D17" s="67">
        <v>34</v>
      </c>
      <c r="E17" s="69">
        <v>127</v>
      </c>
      <c r="F17" s="44">
        <v>16</v>
      </c>
      <c r="G17" s="182"/>
      <c r="H17" s="74">
        <f t="shared" si="0"/>
        <v>12.598425196850393</v>
      </c>
    </row>
    <row r="18" spans="1:8" ht="49.5" customHeight="1" x14ac:dyDescent="0.25">
      <c r="A18" s="20" t="s">
        <v>19</v>
      </c>
      <c r="B18" s="36" t="s">
        <v>95</v>
      </c>
      <c r="C18" s="75" t="s">
        <v>14</v>
      </c>
      <c r="D18" s="76">
        <v>100</v>
      </c>
      <c r="E18" s="76">
        <v>100</v>
      </c>
      <c r="F18" s="76">
        <v>100</v>
      </c>
      <c r="G18" s="182"/>
      <c r="H18" s="73">
        <f t="shared" si="0"/>
        <v>100</v>
      </c>
    </row>
    <row r="19" spans="1:8" ht="67.5" customHeight="1" x14ac:dyDescent="0.25">
      <c r="A19" s="16">
        <v>3</v>
      </c>
      <c r="B19" s="38" t="s">
        <v>39</v>
      </c>
      <c r="C19" s="17"/>
      <c r="D19" s="17"/>
      <c r="E19" s="17"/>
      <c r="F19" s="17"/>
      <c r="G19" s="17"/>
      <c r="H19" s="73" t="e">
        <f t="shared" si="0"/>
        <v>#DIV/0!</v>
      </c>
    </row>
    <row r="20" spans="1:8" ht="47.25" x14ac:dyDescent="0.25">
      <c r="A20" s="19" t="s">
        <v>42</v>
      </c>
      <c r="B20" s="39" t="s">
        <v>55</v>
      </c>
      <c r="C20" s="19" t="s">
        <v>14</v>
      </c>
      <c r="D20" s="21">
        <v>97.4</v>
      </c>
      <c r="E20" s="19">
        <v>90</v>
      </c>
      <c r="F20" s="21">
        <v>97.2</v>
      </c>
      <c r="G20" s="176" t="s">
        <v>92</v>
      </c>
      <c r="H20" s="73">
        <f t="shared" si="0"/>
        <v>108</v>
      </c>
    </row>
    <row r="21" spans="1:8" ht="47.25" x14ac:dyDescent="0.25">
      <c r="A21" s="19" t="s">
        <v>43</v>
      </c>
      <c r="B21" s="39" t="s">
        <v>56</v>
      </c>
      <c r="C21" s="19" t="s">
        <v>21</v>
      </c>
      <c r="D21" s="21">
        <v>2</v>
      </c>
      <c r="E21" s="19">
        <v>2</v>
      </c>
      <c r="F21" s="21">
        <v>2</v>
      </c>
      <c r="G21" s="176"/>
      <c r="H21" s="73">
        <f t="shared" si="0"/>
        <v>100</v>
      </c>
    </row>
    <row r="22" spans="1:8" ht="47.25" x14ac:dyDescent="0.25">
      <c r="A22" s="19" t="s">
        <v>44</v>
      </c>
      <c r="B22" s="39" t="s">
        <v>57</v>
      </c>
      <c r="C22" s="19" t="s">
        <v>22</v>
      </c>
      <c r="D22" s="21">
        <v>15</v>
      </c>
      <c r="E22" s="19">
        <v>15</v>
      </c>
      <c r="F22" s="21">
        <v>15</v>
      </c>
      <c r="G22" s="176"/>
      <c r="H22" s="73">
        <f t="shared" si="0"/>
        <v>100</v>
      </c>
    </row>
    <row r="23" spans="1:8" ht="95.25" customHeight="1" x14ac:dyDescent="0.25">
      <c r="A23" s="19" t="s">
        <v>45</v>
      </c>
      <c r="B23" s="39" t="s">
        <v>58</v>
      </c>
      <c r="C23" s="19" t="s">
        <v>14</v>
      </c>
      <c r="D23" s="21">
        <v>95.97</v>
      </c>
      <c r="E23" s="19">
        <v>90</v>
      </c>
      <c r="F23" s="21">
        <v>95.97</v>
      </c>
      <c r="G23" s="176"/>
      <c r="H23" s="73">
        <f t="shared" si="0"/>
        <v>106.63333333333334</v>
      </c>
    </row>
    <row r="24" spans="1:8" ht="63.75" customHeight="1" x14ac:dyDescent="0.25">
      <c r="A24" s="16">
        <v>4</v>
      </c>
      <c r="B24" s="38" t="s">
        <v>88</v>
      </c>
      <c r="C24" s="17"/>
      <c r="D24" s="17"/>
      <c r="E24" s="17"/>
      <c r="F24" s="17"/>
      <c r="G24" s="17"/>
      <c r="H24" s="73" t="e">
        <f t="shared" si="0"/>
        <v>#DIV/0!</v>
      </c>
    </row>
    <row r="25" spans="1:8" ht="35.25" customHeight="1" x14ac:dyDescent="0.25">
      <c r="A25" s="22" t="s">
        <v>25</v>
      </c>
      <c r="B25" s="36" t="s">
        <v>59</v>
      </c>
      <c r="C25" s="75" t="s">
        <v>23</v>
      </c>
      <c r="D25" s="21">
        <v>1</v>
      </c>
      <c r="E25" s="32">
        <v>1</v>
      </c>
      <c r="F25" s="32">
        <v>1</v>
      </c>
      <c r="G25" s="23"/>
      <c r="H25" s="73">
        <f t="shared" si="0"/>
        <v>100</v>
      </c>
    </row>
    <row r="26" spans="1:8" ht="47.25" x14ac:dyDescent="0.25">
      <c r="A26" s="22" t="s">
        <v>26</v>
      </c>
      <c r="B26" s="36" t="s">
        <v>62</v>
      </c>
      <c r="C26" s="75" t="s">
        <v>24</v>
      </c>
      <c r="D26" s="21">
        <v>95</v>
      </c>
      <c r="E26" s="32">
        <v>95</v>
      </c>
      <c r="F26" s="32">
        <v>95</v>
      </c>
      <c r="G26" s="23"/>
      <c r="H26" s="73">
        <f t="shared" si="0"/>
        <v>100</v>
      </c>
    </row>
    <row r="27" spans="1:8" ht="47.25" customHeight="1" x14ac:dyDescent="0.25">
      <c r="A27" s="19" t="s">
        <v>27</v>
      </c>
      <c r="B27" s="36" t="s">
        <v>61</v>
      </c>
      <c r="C27" s="75" t="s">
        <v>24</v>
      </c>
      <c r="D27" s="21">
        <v>23</v>
      </c>
      <c r="E27" s="32">
        <v>95</v>
      </c>
      <c r="F27" s="32">
        <v>95</v>
      </c>
      <c r="G27" s="7"/>
      <c r="H27" s="73">
        <f t="shared" si="0"/>
        <v>100</v>
      </c>
    </row>
    <row r="28" spans="1:8" ht="47.25" customHeight="1" x14ac:dyDescent="0.25">
      <c r="A28" s="19" t="s">
        <v>28</v>
      </c>
      <c r="B28" s="36" t="s">
        <v>60</v>
      </c>
      <c r="C28" s="75" t="s">
        <v>24</v>
      </c>
      <c r="D28" s="21">
        <v>100</v>
      </c>
      <c r="E28" s="32">
        <v>100</v>
      </c>
      <c r="F28" s="32">
        <v>100</v>
      </c>
      <c r="G28" s="23"/>
      <c r="H28" s="73">
        <f t="shared" si="0"/>
        <v>100</v>
      </c>
    </row>
    <row r="29" spans="1:8" ht="78.75" customHeight="1" x14ac:dyDescent="0.25">
      <c r="A29" s="16">
        <v>5</v>
      </c>
      <c r="B29" s="38" t="s">
        <v>89</v>
      </c>
      <c r="C29" s="17"/>
      <c r="D29" s="17"/>
      <c r="E29" s="17"/>
      <c r="F29" s="17"/>
      <c r="G29" s="17"/>
      <c r="H29" s="73" t="e">
        <f t="shared" si="0"/>
        <v>#DIV/0!</v>
      </c>
    </row>
    <row r="30" spans="1:8" ht="54" customHeight="1" x14ac:dyDescent="0.25">
      <c r="A30" s="75" t="s">
        <v>29</v>
      </c>
      <c r="B30" s="36" t="s">
        <v>63</v>
      </c>
      <c r="C30" s="75" t="s">
        <v>40</v>
      </c>
      <c r="D30" s="24">
        <v>650</v>
      </c>
      <c r="E30" s="24">
        <v>420</v>
      </c>
      <c r="F30" s="24">
        <v>506</v>
      </c>
      <c r="G30" s="23"/>
      <c r="H30" s="73">
        <f t="shared" si="0"/>
        <v>120.47619047619047</v>
      </c>
    </row>
    <row r="31" spans="1:8" ht="31.5" x14ac:dyDescent="0.25">
      <c r="A31" s="75" t="s">
        <v>30</v>
      </c>
      <c r="B31" s="36" t="s">
        <v>64</v>
      </c>
      <c r="C31" s="75" t="s">
        <v>15</v>
      </c>
      <c r="D31" s="24">
        <v>2807</v>
      </c>
      <c r="E31" s="24">
        <v>2800</v>
      </c>
      <c r="F31" s="24">
        <v>2810</v>
      </c>
      <c r="G31" s="23"/>
      <c r="H31" s="73">
        <f t="shared" si="0"/>
        <v>100.35714285714286</v>
      </c>
    </row>
    <row r="32" spans="1:8" ht="31.5" x14ac:dyDescent="0.25">
      <c r="A32" s="16">
        <v>6</v>
      </c>
      <c r="B32" s="38" t="s">
        <v>65</v>
      </c>
      <c r="C32" s="17"/>
      <c r="D32" s="17"/>
      <c r="E32" s="17"/>
      <c r="F32" s="17"/>
      <c r="G32" s="17"/>
      <c r="H32" s="73" t="e">
        <f t="shared" si="0"/>
        <v>#DIV/0!</v>
      </c>
    </row>
    <row r="33" spans="1:8" s="25" customFormat="1" ht="31.5" x14ac:dyDescent="0.25">
      <c r="A33" s="41" t="s">
        <v>80</v>
      </c>
      <c r="B33" s="36" t="s">
        <v>67</v>
      </c>
      <c r="C33" s="8" t="s">
        <v>38</v>
      </c>
      <c r="D33" s="8">
        <v>374</v>
      </c>
      <c r="E33" s="8">
        <v>39</v>
      </c>
      <c r="F33" s="45">
        <v>207</v>
      </c>
      <c r="G33" s="8"/>
      <c r="H33" s="73">
        <f t="shared" si="0"/>
        <v>530.76923076923072</v>
      </c>
    </row>
    <row r="34" spans="1:8" s="25" customFormat="1" ht="31.5" x14ac:dyDescent="0.25">
      <c r="A34" s="41"/>
      <c r="B34" s="40" t="s">
        <v>68</v>
      </c>
      <c r="C34" s="8"/>
      <c r="D34" s="8"/>
      <c r="E34" s="8"/>
      <c r="F34" s="8"/>
      <c r="G34" s="8"/>
      <c r="H34" s="73" t="e">
        <f t="shared" si="0"/>
        <v>#DIV/0!</v>
      </c>
    </row>
    <row r="35" spans="1:8" s="25" customFormat="1" ht="48.75" customHeight="1" x14ac:dyDescent="0.25">
      <c r="A35" s="41" t="s">
        <v>81</v>
      </c>
      <c r="B35" s="12" t="s">
        <v>69</v>
      </c>
      <c r="C35" s="8" t="s">
        <v>38</v>
      </c>
      <c r="D35" s="8">
        <v>136</v>
      </c>
      <c r="E35" s="8">
        <v>193</v>
      </c>
      <c r="F35" s="8">
        <v>835</v>
      </c>
      <c r="G35" s="8"/>
      <c r="H35" s="73">
        <f t="shared" si="0"/>
        <v>432.64248704663214</v>
      </c>
    </row>
    <row r="36" spans="1:8" s="25" customFormat="1" ht="53.25" customHeight="1" x14ac:dyDescent="0.25">
      <c r="A36" s="41" t="s">
        <v>82</v>
      </c>
      <c r="B36" s="35" t="s">
        <v>70</v>
      </c>
      <c r="C36" s="8" t="s">
        <v>38</v>
      </c>
      <c r="D36" s="8">
        <v>3</v>
      </c>
      <c r="E36" s="8">
        <v>6</v>
      </c>
      <c r="F36" s="8">
        <v>6</v>
      </c>
      <c r="G36" s="8"/>
      <c r="H36" s="73">
        <f t="shared" si="0"/>
        <v>100</v>
      </c>
    </row>
    <row r="37" spans="1:8" s="25" customFormat="1" ht="20.25" customHeight="1" x14ac:dyDescent="0.25">
      <c r="A37" s="41"/>
      <c r="B37" s="40" t="s">
        <v>72</v>
      </c>
      <c r="C37" s="8"/>
      <c r="D37" s="8"/>
      <c r="E37" s="8"/>
      <c r="F37" s="8"/>
      <c r="G37" s="8"/>
      <c r="H37" s="73" t="e">
        <f t="shared" si="0"/>
        <v>#DIV/0!</v>
      </c>
    </row>
    <row r="38" spans="1:8" s="25" customFormat="1" ht="46.5" customHeight="1" x14ac:dyDescent="0.25">
      <c r="A38" s="41" t="s">
        <v>83</v>
      </c>
      <c r="B38" s="35" t="s">
        <v>73</v>
      </c>
      <c r="C38" s="8" t="s">
        <v>74</v>
      </c>
      <c r="D38" s="8">
        <v>0.252</v>
      </c>
      <c r="E38" s="9">
        <v>0.98</v>
      </c>
      <c r="F38" s="8">
        <v>0.99</v>
      </c>
      <c r="G38" s="8"/>
      <c r="H38" s="73">
        <f t="shared" si="0"/>
        <v>101.0204081632653</v>
      </c>
    </row>
    <row r="39" spans="1:8" s="25" customFormat="1" ht="31.5" customHeight="1" x14ac:dyDescent="0.25">
      <c r="A39" s="41" t="s">
        <v>84</v>
      </c>
      <c r="B39" s="12" t="s">
        <v>75</v>
      </c>
      <c r="C39" s="8" t="s">
        <v>74</v>
      </c>
      <c r="D39" s="8">
        <v>7.5999999999999998E-2</v>
      </c>
      <c r="E39" s="8">
        <v>0.18099999999999999</v>
      </c>
      <c r="F39" s="8">
        <v>0.221</v>
      </c>
      <c r="G39" s="8"/>
      <c r="H39" s="73">
        <f t="shared" si="0"/>
        <v>122.09944751381217</v>
      </c>
    </row>
    <row r="40" spans="1:8" s="25" customFormat="1" ht="48" customHeight="1" x14ac:dyDescent="0.25">
      <c r="A40" s="41" t="s">
        <v>85</v>
      </c>
      <c r="B40" s="35" t="s">
        <v>76</v>
      </c>
      <c r="C40" s="8" t="s">
        <v>74</v>
      </c>
      <c r="D40" s="8">
        <v>0.746</v>
      </c>
      <c r="E40" s="8">
        <v>1.5029999999999999</v>
      </c>
      <c r="F40" s="8">
        <v>1.5409999999999999</v>
      </c>
      <c r="G40" s="8"/>
      <c r="H40" s="73">
        <f t="shared" si="0"/>
        <v>102.52827677977379</v>
      </c>
    </row>
    <row r="41" spans="1:8" s="25" customFormat="1" ht="36.75" customHeight="1" x14ac:dyDescent="0.25">
      <c r="A41" s="41" t="s">
        <v>86</v>
      </c>
      <c r="B41" s="12" t="s">
        <v>77</v>
      </c>
      <c r="C41" s="8" t="s">
        <v>74</v>
      </c>
      <c r="D41" s="8">
        <v>4.0590000000000002</v>
      </c>
      <c r="E41" s="8">
        <v>8.2780000000000005</v>
      </c>
      <c r="F41" s="8">
        <v>8.31</v>
      </c>
      <c r="G41" s="8"/>
      <c r="H41" s="73">
        <f t="shared" si="0"/>
        <v>100.38656680357573</v>
      </c>
    </row>
    <row r="42" spans="1:8" s="25" customFormat="1" ht="48" customHeight="1" x14ac:dyDescent="0.25">
      <c r="A42" s="41"/>
      <c r="B42" s="13" t="s">
        <v>79</v>
      </c>
      <c r="C42" s="8"/>
      <c r="D42" s="8"/>
      <c r="E42" s="8"/>
      <c r="F42" s="8"/>
      <c r="G42" s="8"/>
      <c r="H42" s="73" t="e">
        <f t="shared" si="0"/>
        <v>#DIV/0!</v>
      </c>
    </row>
    <row r="43" spans="1:8" s="25" customFormat="1" ht="24" customHeight="1" x14ac:dyDescent="0.25">
      <c r="A43" s="41" t="s">
        <v>87</v>
      </c>
      <c r="B43" s="35" t="s">
        <v>71</v>
      </c>
      <c r="C43" s="8" t="s">
        <v>38</v>
      </c>
      <c r="D43" s="8">
        <v>585</v>
      </c>
      <c r="E43" s="8">
        <v>604</v>
      </c>
      <c r="F43" s="8">
        <v>608</v>
      </c>
      <c r="G43" s="8"/>
      <c r="H43" s="73">
        <f t="shared" si="0"/>
        <v>100.66225165562915</v>
      </c>
    </row>
    <row r="44" spans="1:8" s="25" customFormat="1" ht="66.75" customHeight="1" x14ac:dyDescent="0.25">
      <c r="A44" s="41"/>
      <c r="B44" s="35" t="s">
        <v>97</v>
      </c>
      <c r="C44" s="8"/>
      <c r="D44" s="8"/>
      <c r="E44" s="8"/>
      <c r="F44" s="8"/>
      <c r="G44" s="8"/>
      <c r="H44" s="73" t="e">
        <f t="shared" si="0"/>
        <v>#DIV/0!</v>
      </c>
    </row>
    <row r="45" spans="1:8" s="25" customFormat="1" ht="25.5" customHeight="1" x14ac:dyDescent="0.25">
      <c r="A45" s="41" t="s">
        <v>96</v>
      </c>
      <c r="B45" s="36" t="s">
        <v>71</v>
      </c>
      <c r="C45" s="8" t="s">
        <v>38</v>
      </c>
      <c r="D45" s="8"/>
      <c r="E45" s="8">
        <v>3</v>
      </c>
      <c r="F45" s="45">
        <v>3</v>
      </c>
      <c r="G45" s="8"/>
      <c r="H45" s="73">
        <f t="shared" si="0"/>
        <v>100</v>
      </c>
    </row>
    <row r="46" spans="1:8" x14ac:dyDescent="0.25">
      <c r="A46" s="26"/>
      <c r="B46" s="27"/>
      <c r="C46" s="26"/>
      <c r="D46" s="28"/>
      <c r="E46" s="28"/>
      <c r="F46" s="28"/>
      <c r="G46" s="29"/>
    </row>
    <row r="47" spans="1:8" x14ac:dyDescent="0.25">
      <c r="A47" s="26"/>
      <c r="B47" s="42" t="s">
        <v>178</v>
      </c>
      <c r="C47" s="26"/>
      <c r="D47" s="28"/>
      <c r="E47" s="28"/>
      <c r="F47" s="28"/>
      <c r="G47" s="29"/>
    </row>
    <row r="48" spans="1:8" x14ac:dyDescent="0.25">
      <c r="B48" s="30"/>
      <c r="G48" s="31"/>
    </row>
    <row r="49" spans="2:7" x14ac:dyDescent="0.25">
      <c r="B49" s="42"/>
      <c r="C49" s="42"/>
      <c r="D49" s="42"/>
      <c r="G49" s="31"/>
    </row>
    <row r="50" spans="2:7" x14ac:dyDescent="0.25">
      <c r="B50" s="42"/>
      <c r="C50" s="42"/>
      <c r="D50" s="42"/>
    </row>
  </sheetData>
  <mergeCells count="11">
    <mergeCell ref="G20:G23"/>
    <mergeCell ref="B8:G8"/>
    <mergeCell ref="A2:G2"/>
    <mergeCell ref="A4:A6"/>
    <mergeCell ref="B4:B6"/>
    <mergeCell ref="C4:C6"/>
    <mergeCell ref="D4:F4"/>
    <mergeCell ref="D5:D6"/>
    <mergeCell ref="E5:F5"/>
    <mergeCell ref="G4:G6"/>
    <mergeCell ref="G16:G18"/>
  </mergeCells>
  <pageMargins left="0.59055118110236227" right="0.59055118110236227" top="0.78740157480314965" bottom="0.59055118110236227" header="0.31496062992125984" footer="0.31496062992125984"/>
  <pageSetup paperSize="9" scale="74" fitToHeight="0" orientation="landscape" r:id="rId1"/>
  <rowBreaks count="1" manualBreakCount="1">
    <brk id="1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6"/>
  <sheetViews>
    <sheetView tabSelected="1" view="pageBreakPreview" zoomScale="90" zoomScaleNormal="80" zoomScaleSheetLayoutView="90" workbookViewId="0">
      <selection activeCell="H7" sqref="H7:I10"/>
    </sheetView>
  </sheetViews>
  <sheetFormatPr defaultRowHeight="21" outlineLevelRow="1" x14ac:dyDescent="0.35"/>
  <cols>
    <col min="1" max="1" width="41.42578125" style="4" customWidth="1"/>
    <col min="2" max="2" width="25.85546875" style="4" customWidth="1"/>
    <col min="3" max="3" width="27.42578125" style="4" customWidth="1"/>
    <col min="4" max="4" width="17.7109375" style="4" customWidth="1"/>
    <col min="5" max="5" width="15.140625" style="4" customWidth="1"/>
    <col min="6" max="6" width="24.42578125" style="153" customWidth="1"/>
    <col min="7" max="7" width="9.28515625" style="71" customWidth="1"/>
    <col min="8" max="8" width="24.42578125" style="2" customWidth="1"/>
    <col min="9" max="9" width="19.42578125" style="11" customWidth="1"/>
    <col min="10" max="10" width="9.140625" style="3"/>
    <col min="11" max="12" width="9.140625" style="1"/>
    <col min="13" max="14" width="9.140625" style="4"/>
    <col min="15" max="15" width="9.140625" style="10"/>
    <col min="16" max="16384" width="9.140625" style="4"/>
  </cols>
  <sheetData>
    <row r="1" spans="1:6" x14ac:dyDescent="0.35">
      <c r="A1" s="217" t="s">
        <v>98</v>
      </c>
      <c r="B1" s="217"/>
      <c r="C1" s="217"/>
      <c r="D1" s="217"/>
      <c r="E1" s="217"/>
    </row>
    <row r="2" spans="1:6" ht="60" customHeight="1" x14ac:dyDescent="0.35">
      <c r="A2" s="178" t="s">
        <v>201</v>
      </c>
      <c r="B2" s="178"/>
      <c r="C2" s="178"/>
      <c r="D2" s="178"/>
      <c r="E2" s="178"/>
    </row>
    <row r="3" spans="1:6" ht="18.75" customHeight="1" x14ac:dyDescent="0.35">
      <c r="A3" s="133" t="s">
        <v>208</v>
      </c>
      <c r="B3" s="148"/>
      <c r="C3" s="148"/>
      <c r="D3" s="218" t="s">
        <v>100</v>
      </c>
      <c r="E3" s="218"/>
    </row>
    <row r="4" spans="1:6" ht="18.75" customHeight="1" x14ac:dyDescent="0.35">
      <c r="A4" s="219" t="s">
        <v>101</v>
      </c>
      <c r="B4" s="220" t="s">
        <v>102</v>
      </c>
      <c r="C4" s="219" t="s">
        <v>103</v>
      </c>
      <c r="D4" s="220" t="s">
        <v>11</v>
      </c>
      <c r="E4" s="220" t="s">
        <v>10</v>
      </c>
    </row>
    <row r="5" spans="1:6" ht="60" customHeight="1" x14ac:dyDescent="0.35">
      <c r="A5" s="219"/>
      <c r="B5" s="221"/>
      <c r="C5" s="219"/>
      <c r="D5" s="221"/>
      <c r="E5" s="221"/>
      <c r="F5" s="66"/>
    </row>
    <row r="6" spans="1:6" x14ac:dyDescent="0.35">
      <c r="A6" s="131">
        <v>1</v>
      </c>
      <c r="B6" s="131">
        <v>2</v>
      </c>
      <c r="C6" s="131">
        <v>3</v>
      </c>
      <c r="D6" s="131">
        <v>4</v>
      </c>
      <c r="E6" s="131">
        <v>5</v>
      </c>
      <c r="F6" s="154"/>
    </row>
    <row r="7" spans="1:6" x14ac:dyDescent="0.35">
      <c r="A7" s="184" t="s">
        <v>37</v>
      </c>
      <c r="B7" s="187"/>
      <c r="C7" s="47" t="s">
        <v>212</v>
      </c>
      <c r="D7" s="48">
        <f>D8+D9+D10</f>
        <v>2021870.8964</v>
      </c>
      <c r="E7" s="48">
        <f>E8+E9+E10</f>
        <v>235273.61727000002</v>
      </c>
      <c r="F7" s="154"/>
    </row>
    <row r="8" spans="1:6" ht="31.5" x14ac:dyDescent="0.35">
      <c r="A8" s="185"/>
      <c r="B8" s="188"/>
      <c r="C8" s="47" t="s">
        <v>236</v>
      </c>
      <c r="D8" s="48">
        <f>D12+D15</f>
        <v>683095</v>
      </c>
      <c r="E8" s="48">
        <f>E12+E15</f>
        <v>0</v>
      </c>
      <c r="F8" s="154"/>
    </row>
    <row r="9" spans="1:6" ht="31.5" x14ac:dyDescent="0.35">
      <c r="A9" s="185"/>
      <c r="B9" s="188"/>
      <c r="C9" s="47" t="s">
        <v>237</v>
      </c>
      <c r="D9" s="48">
        <f>D13+D16+D17+D18+D19</f>
        <v>615095.89640000009</v>
      </c>
      <c r="E9" s="48">
        <f>E13+E16+E17+E18+E19</f>
        <v>128259.47727000002</v>
      </c>
      <c r="F9" s="154"/>
    </row>
    <row r="10" spans="1:6" ht="31.5" customHeight="1" x14ac:dyDescent="0.35">
      <c r="A10" s="185"/>
      <c r="B10" s="189"/>
      <c r="C10" s="47" t="s">
        <v>238</v>
      </c>
      <c r="D10" s="48">
        <f>D20</f>
        <v>723680</v>
      </c>
      <c r="E10" s="48">
        <f>E20</f>
        <v>107014.14</v>
      </c>
      <c r="F10" s="155"/>
    </row>
    <row r="11" spans="1:6" ht="21" customHeight="1" x14ac:dyDescent="0.35">
      <c r="A11" s="185"/>
      <c r="B11" s="184" t="s">
        <v>107</v>
      </c>
      <c r="C11" s="52" t="s">
        <v>212</v>
      </c>
      <c r="D11" s="59">
        <f>SUM(D12:D13)</f>
        <v>1071567.0304</v>
      </c>
      <c r="E11" s="59">
        <f>SUM(E12:E13)</f>
        <v>115247.698</v>
      </c>
      <c r="F11" s="155"/>
    </row>
    <row r="12" spans="1:6" ht="18.75" customHeight="1" x14ac:dyDescent="0.35">
      <c r="A12" s="185"/>
      <c r="B12" s="185"/>
      <c r="C12" s="54" t="s">
        <v>9</v>
      </c>
      <c r="D12" s="59">
        <f>D38+D104</f>
        <v>659695.19999999995</v>
      </c>
      <c r="E12" s="59">
        <f>E38+E104</f>
        <v>0</v>
      </c>
      <c r="F12" s="156"/>
    </row>
    <row r="13" spans="1:6" ht="30.75" customHeight="1" x14ac:dyDescent="0.35">
      <c r="A13" s="185"/>
      <c r="B13" s="186"/>
      <c r="C13" s="54" t="s">
        <v>8</v>
      </c>
      <c r="D13" s="59">
        <f>D21+D40+D60+D74+D105</f>
        <v>411871.83040000004</v>
      </c>
      <c r="E13" s="59">
        <f>E21+E40+E60+E74+E105</f>
        <v>115247.698</v>
      </c>
      <c r="F13" s="157"/>
    </row>
    <row r="14" spans="1:6" ht="18.75" customHeight="1" x14ac:dyDescent="0.35">
      <c r="A14" s="185"/>
      <c r="B14" s="184" t="s">
        <v>78</v>
      </c>
      <c r="C14" s="52" t="s">
        <v>212</v>
      </c>
      <c r="D14" s="59">
        <f>SUM(D15:D16)</f>
        <v>148399.79999999999</v>
      </c>
      <c r="E14" s="59">
        <f>SUM(E15:E16)</f>
        <v>0</v>
      </c>
      <c r="F14" s="157"/>
    </row>
    <row r="15" spans="1:6" ht="18.75" customHeight="1" x14ac:dyDescent="0.35">
      <c r="A15" s="185"/>
      <c r="B15" s="185"/>
      <c r="C15" s="54" t="s">
        <v>9</v>
      </c>
      <c r="D15" s="59">
        <f>D72</f>
        <v>23399.8</v>
      </c>
      <c r="E15" s="59">
        <f>E72</f>
        <v>0</v>
      </c>
      <c r="F15" s="158"/>
    </row>
    <row r="16" spans="1:6" ht="25.5" customHeight="1" x14ac:dyDescent="0.35">
      <c r="A16" s="185"/>
      <c r="B16" s="186"/>
      <c r="C16" s="54" t="s">
        <v>8</v>
      </c>
      <c r="D16" s="59">
        <f>D41+D73</f>
        <v>125000</v>
      </c>
      <c r="E16" s="59">
        <f>E41+E73</f>
        <v>0</v>
      </c>
      <c r="F16" s="158"/>
    </row>
    <row r="17" spans="1:6" ht="36.75" customHeight="1" x14ac:dyDescent="0.35">
      <c r="A17" s="185"/>
      <c r="B17" s="47" t="s">
        <v>46</v>
      </c>
      <c r="C17" s="54" t="s">
        <v>234</v>
      </c>
      <c r="D17" s="59">
        <f>D76</f>
        <v>28940.537</v>
      </c>
      <c r="E17" s="59">
        <f>E76</f>
        <v>6616.9156000000003</v>
      </c>
    </row>
    <row r="18" spans="1:6" ht="82.5" customHeight="1" x14ac:dyDescent="0.35">
      <c r="A18" s="185"/>
      <c r="B18" s="49" t="s">
        <v>108</v>
      </c>
      <c r="C18" s="54" t="s">
        <v>234</v>
      </c>
      <c r="D18" s="59">
        <f>D100</f>
        <v>9098.0300000000007</v>
      </c>
      <c r="E18" s="59">
        <f>E100</f>
        <v>1728.1969999999999</v>
      </c>
    </row>
    <row r="19" spans="1:6" ht="32.25" customHeight="1" x14ac:dyDescent="0.35">
      <c r="A19" s="185"/>
      <c r="B19" s="49" t="s">
        <v>109</v>
      </c>
      <c r="C19" s="54" t="s">
        <v>234</v>
      </c>
      <c r="D19" s="59">
        <f>D75+D42</f>
        <v>40185.498999999996</v>
      </c>
      <c r="E19" s="59">
        <f>E75+E42</f>
        <v>4666.6666700000005</v>
      </c>
    </row>
    <row r="20" spans="1:6" ht="31.5" customHeight="1" x14ac:dyDescent="0.35">
      <c r="A20" s="186"/>
      <c r="B20" s="49" t="s">
        <v>110</v>
      </c>
      <c r="C20" s="54" t="s">
        <v>235</v>
      </c>
      <c r="D20" s="59">
        <f>D43</f>
        <v>723680</v>
      </c>
      <c r="E20" s="59">
        <f>E43</f>
        <v>107014.14</v>
      </c>
    </row>
    <row r="21" spans="1:6" ht="18.75" customHeight="1" x14ac:dyDescent="0.25">
      <c r="A21" s="190" t="s">
        <v>48</v>
      </c>
      <c r="B21" s="184" t="s">
        <v>107</v>
      </c>
      <c r="C21" s="49" t="s">
        <v>212</v>
      </c>
      <c r="D21" s="51">
        <f>D22</f>
        <v>2024.95</v>
      </c>
      <c r="E21" s="51">
        <f>E22</f>
        <v>0</v>
      </c>
      <c r="F21" s="159"/>
    </row>
    <row r="22" spans="1:6" ht="31.5" customHeight="1" x14ac:dyDescent="0.35">
      <c r="A22" s="191"/>
      <c r="B22" s="185"/>
      <c r="C22" s="49" t="s">
        <v>8</v>
      </c>
      <c r="D22" s="51">
        <f>D24+D34</f>
        <v>2024.95</v>
      </c>
      <c r="E22" s="51">
        <f>E24+E34</f>
        <v>0</v>
      </c>
    </row>
    <row r="23" spans="1:6" ht="18.75" hidden="1" customHeight="1" outlineLevel="1" x14ac:dyDescent="0.35">
      <c r="A23" s="192" t="s">
        <v>225</v>
      </c>
      <c r="B23" s="194" t="s">
        <v>107</v>
      </c>
      <c r="C23" s="47" t="s">
        <v>212</v>
      </c>
      <c r="D23" s="53">
        <f>D24</f>
        <v>1190</v>
      </c>
      <c r="E23" s="53">
        <f>E24</f>
        <v>0</v>
      </c>
    </row>
    <row r="24" spans="1:6" ht="31.5" hidden="1" customHeight="1" outlineLevel="1" x14ac:dyDescent="0.35">
      <c r="A24" s="193"/>
      <c r="B24" s="195"/>
      <c r="C24" s="54" t="s">
        <v>8</v>
      </c>
      <c r="D24" s="55">
        <f>D26+D28+D30+D32</f>
        <v>1190</v>
      </c>
      <c r="E24" s="55">
        <v>0</v>
      </c>
    </row>
    <row r="25" spans="1:6" ht="18.75" hidden="1" customHeight="1" outlineLevel="1" x14ac:dyDescent="0.35">
      <c r="A25" s="192" t="s">
        <v>112</v>
      </c>
      <c r="B25" s="194" t="s">
        <v>107</v>
      </c>
      <c r="C25" s="47" t="s">
        <v>212</v>
      </c>
      <c r="D25" s="53">
        <f>D26</f>
        <v>210</v>
      </c>
      <c r="E25" s="53">
        <f>E26</f>
        <v>0</v>
      </c>
    </row>
    <row r="26" spans="1:6" ht="43.5" hidden="1" customHeight="1" outlineLevel="1" x14ac:dyDescent="0.35">
      <c r="A26" s="193"/>
      <c r="B26" s="195"/>
      <c r="C26" s="54" t="s">
        <v>8</v>
      </c>
      <c r="D26" s="56">
        <v>210</v>
      </c>
      <c r="E26" s="56">
        <v>0</v>
      </c>
    </row>
    <row r="27" spans="1:6" ht="18.75" hidden="1" customHeight="1" outlineLevel="1" x14ac:dyDescent="0.35">
      <c r="A27" s="192" t="s">
        <v>113</v>
      </c>
      <c r="B27" s="194" t="s">
        <v>107</v>
      </c>
      <c r="C27" s="47" t="s">
        <v>212</v>
      </c>
      <c r="D27" s="53">
        <f>D28</f>
        <v>90</v>
      </c>
      <c r="E27" s="53">
        <f>E28</f>
        <v>0</v>
      </c>
    </row>
    <row r="28" spans="1:6" ht="44.25" hidden="1" customHeight="1" outlineLevel="1" x14ac:dyDescent="0.35">
      <c r="A28" s="193"/>
      <c r="B28" s="195"/>
      <c r="C28" s="54" t="s">
        <v>8</v>
      </c>
      <c r="D28" s="56">
        <v>90</v>
      </c>
      <c r="E28" s="56">
        <v>0</v>
      </c>
    </row>
    <row r="29" spans="1:6" ht="18.75" hidden="1" customHeight="1" outlineLevel="1" x14ac:dyDescent="0.35">
      <c r="A29" s="192" t="s">
        <v>114</v>
      </c>
      <c r="B29" s="194" t="s">
        <v>107</v>
      </c>
      <c r="C29" s="47" t="s">
        <v>212</v>
      </c>
      <c r="D29" s="53">
        <f>D30</f>
        <v>190</v>
      </c>
      <c r="E29" s="53">
        <f>E30</f>
        <v>0</v>
      </c>
    </row>
    <row r="30" spans="1:6" ht="104.25" hidden="1" customHeight="1" outlineLevel="1" x14ac:dyDescent="0.35">
      <c r="A30" s="193"/>
      <c r="B30" s="195"/>
      <c r="C30" s="54" t="s">
        <v>8</v>
      </c>
      <c r="D30" s="56">
        <v>190</v>
      </c>
      <c r="E30" s="56">
        <v>0</v>
      </c>
    </row>
    <row r="31" spans="1:6" ht="18.75" hidden="1" customHeight="1" outlineLevel="1" x14ac:dyDescent="0.35">
      <c r="A31" s="192" t="s">
        <v>115</v>
      </c>
      <c r="B31" s="194" t="s">
        <v>107</v>
      </c>
      <c r="C31" s="47" t="s">
        <v>212</v>
      </c>
      <c r="D31" s="53">
        <f>D32</f>
        <v>700</v>
      </c>
      <c r="E31" s="53">
        <f>E32</f>
        <v>0</v>
      </c>
    </row>
    <row r="32" spans="1:6" ht="40.5" hidden="1" customHeight="1" outlineLevel="1" x14ac:dyDescent="0.35">
      <c r="A32" s="193"/>
      <c r="B32" s="195"/>
      <c r="C32" s="54" t="s">
        <v>8</v>
      </c>
      <c r="D32" s="56">
        <v>700</v>
      </c>
      <c r="E32" s="56">
        <v>0</v>
      </c>
    </row>
    <row r="33" spans="1:6" ht="18.75" hidden="1" customHeight="1" outlineLevel="1" x14ac:dyDescent="0.35">
      <c r="A33" s="192" t="s">
        <v>226</v>
      </c>
      <c r="B33" s="194" t="s">
        <v>107</v>
      </c>
      <c r="C33" s="47" t="s">
        <v>212</v>
      </c>
      <c r="D33" s="53">
        <f>D34</f>
        <v>834.95</v>
      </c>
      <c r="E33" s="53">
        <f>E34</f>
        <v>0</v>
      </c>
    </row>
    <row r="34" spans="1:6" ht="76.5" hidden="1" customHeight="1" outlineLevel="1" x14ac:dyDescent="0.35">
      <c r="A34" s="193"/>
      <c r="B34" s="195"/>
      <c r="C34" s="54" t="s">
        <v>8</v>
      </c>
      <c r="D34" s="55">
        <f>D36</f>
        <v>834.95</v>
      </c>
      <c r="E34" s="55">
        <v>0</v>
      </c>
    </row>
    <row r="35" spans="1:6" ht="18.75" hidden="1" customHeight="1" outlineLevel="1" x14ac:dyDescent="0.35">
      <c r="A35" s="192" t="s">
        <v>227</v>
      </c>
      <c r="B35" s="194" t="s">
        <v>107</v>
      </c>
      <c r="C35" s="47" t="s">
        <v>212</v>
      </c>
      <c r="D35" s="53">
        <f>D36</f>
        <v>834.95</v>
      </c>
      <c r="E35" s="53">
        <f>E36</f>
        <v>0</v>
      </c>
    </row>
    <row r="36" spans="1:6" ht="41.25" hidden="1" customHeight="1" outlineLevel="1" x14ac:dyDescent="0.35">
      <c r="A36" s="193"/>
      <c r="B36" s="195"/>
      <c r="C36" s="54" t="s">
        <v>8</v>
      </c>
      <c r="D36" s="56">
        <v>834.95</v>
      </c>
      <c r="E36" s="56">
        <v>0</v>
      </c>
    </row>
    <row r="37" spans="1:6" ht="18.75" customHeight="1" collapsed="1" x14ac:dyDescent="0.25">
      <c r="A37" s="190" t="s">
        <v>123</v>
      </c>
      <c r="B37" s="47"/>
      <c r="C37" s="47" t="s">
        <v>212</v>
      </c>
      <c r="D37" s="57">
        <f>D38+D39+D43</f>
        <v>1453813.953</v>
      </c>
      <c r="E37" s="57">
        <f>E38+E39+E43</f>
        <v>108680.80667000001</v>
      </c>
      <c r="F37" s="159"/>
    </row>
    <row r="38" spans="1:6" ht="31.5" customHeight="1" x14ac:dyDescent="0.35">
      <c r="A38" s="191"/>
      <c r="B38" s="47" t="s">
        <v>107</v>
      </c>
      <c r="C38" s="49" t="s">
        <v>105</v>
      </c>
      <c r="D38" s="53">
        <f>D51</f>
        <v>617627</v>
      </c>
      <c r="E38" s="53">
        <f>E51</f>
        <v>0</v>
      </c>
    </row>
    <row r="39" spans="1:6" ht="31.5" customHeight="1" x14ac:dyDescent="0.35">
      <c r="A39" s="191"/>
      <c r="B39" s="47"/>
      <c r="C39" s="47" t="s">
        <v>106</v>
      </c>
      <c r="D39" s="48">
        <f>D40+D41+D42</f>
        <v>112506.95300000001</v>
      </c>
      <c r="E39" s="48">
        <f>E40+E41+E42</f>
        <v>1666.6666700000001</v>
      </c>
    </row>
    <row r="40" spans="1:6" ht="31.5" x14ac:dyDescent="0.35">
      <c r="A40" s="191"/>
      <c r="B40" s="47" t="s">
        <v>107</v>
      </c>
      <c r="C40" s="49" t="s">
        <v>8</v>
      </c>
      <c r="D40" s="53">
        <f>D47+D52</f>
        <v>32506.953000000001</v>
      </c>
      <c r="E40" s="53">
        <f>E47+E52</f>
        <v>0</v>
      </c>
    </row>
    <row r="41" spans="1:6" ht="13.5" customHeight="1" x14ac:dyDescent="0.35">
      <c r="A41" s="191"/>
      <c r="B41" s="47" t="s">
        <v>78</v>
      </c>
      <c r="C41" s="49" t="s">
        <v>8</v>
      </c>
      <c r="D41" s="53">
        <f>D49</f>
        <v>60000</v>
      </c>
      <c r="E41" s="53">
        <f>E49</f>
        <v>0</v>
      </c>
    </row>
    <row r="42" spans="1:6" ht="36" customHeight="1" x14ac:dyDescent="0.35">
      <c r="A42" s="191"/>
      <c r="B42" s="47" t="s">
        <v>109</v>
      </c>
      <c r="C42" s="49" t="s">
        <v>8</v>
      </c>
      <c r="D42" s="53">
        <f>D58</f>
        <v>20000</v>
      </c>
      <c r="E42" s="53">
        <f>E58</f>
        <v>1666.6666700000001</v>
      </c>
    </row>
    <row r="43" spans="1:6" ht="30" customHeight="1" x14ac:dyDescent="0.35">
      <c r="A43" s="191"/>
      <c r="B43" s="47" t="s">
        <v>110</v>
      </c>
      <c r="C43" s="49" t="s">
        <v>111</v>
      </c>
      <c r="D43" s="53">
        <v>723680</v>
      </c>
      <c r="E43" s="53">
        <f>E53</f>
        <v>107014.14</v>
      </c>
    </row>
    <row r="44" spans="1:6" ht="18.75" hidden="1" customHeight="1" outlineLevel="1" x14ac:dyDescent="0.35">
      <c r="A44" s="215" t="s">
        <v>224</v>
      </c>
      <c r="B44" s="194"/>
      <c r="C44" s="47" t="s">
        <v>212</v>
      </c>
      <c r="D44" s="51">
        <f>D45</f>
        <v>60000</v>
      </c>
      <c r="E44" s="51">
        <f>E45</f>
        <v>0</v>
      </c>
    </row>
    <row r="45" spans="1:6" ht="36.75" hidden="1" customHeight="1" outlineLevel="1" x14ac:dyDescent="0.35">
      <c r="A45" s="216"/>
      <c r="B45" s="195"/>
      <c r="C45" s="54" t="s">
        <v>8</v>
      </c>
      <c r="D45" s="56">
        <f>D47+D49</f>
        <v>60000</v>
      </c>
      <c r="E45" s="56">
        <f>E47+E49</f>
        <v>0</v>
      </c>
    </row>
    <row r="46" spans="1:6" ht="18.75" hidden="1" customHeight="1" outlineLevel="1" x14ac:dyDescent="0.35">
      <c r="A46" s="215" t="s">
        <v>116</v>
      </c>
      <c r="B46" s="194" t="s">
        <v>107</v>
      </c>
      <c r="C46" s="47" t="s">
        <v>212</v>
      </c>
      <c r="D46" s="51">
        <f>D47</f>
        <v>0</v>
      </c>
      <c r="E46" s="51">
        <f>E47</f>
        <v>0</v>
      </c>
    </row>
    <row r="47" spans="1:6" ht="64.5" hidden="1" customHeight="1" outlineLevel="1" x14ac:dyDescent="0.35">
      <c r="A47" s="216"/>
      <c r="B47" s="195"/>
      <c r="C47" s="54" t="s">
        <v>8</v>
      </c>
      <c r="D47" s="56">
        <v>0</v>
      </c>
      <c r="E47" s="56">
        <v>0</v>
      </c>
    </row>
    <row r="48" spans="1:6" ht="18.75" hidden="1" customHeight="1" outlineLevel="1" x14ac:dyDescent="0.25">
      <c r="A48" s="215" t="s">
        <v>117</v>
      </c>
      <c r="B48" s="194" t="s">
        <v>78</v>
      </c>
      <c r="C48" s="47" t="s">
        <v>212</v>
      </c>
      <c r="D48" s="51">
        <f>D49</f>
        <v>60000</v>
      </c>
      <c r="E48" s="51">
        <f>E49</f>
        <v>0</v>
      </c>
      <c r="F48" s="160"/>
    </row>
    <row r="49" spans="1:6" ht="49.5" hidden="1" customHeight="1" outlineLevel="1" x14ac:dyDescent="0.25">
      <c r="A49" s="216"/>
      <c r="B49" s="195"/>
      <c r="C49" s="54" t="s">
        <v>8</v>
      </c>
      <c r="D49" s="58">
        <v>60000</v>
      </c>
      <c r="E49" s="58">
        <v>0</v>
      </c>
      <c r="F49" s="161"/>
    </row>
    <row r="50" spans="1:6" ht="18.75" hidden="1" customHeight="1" outlineLevel="1" x14ac:dyDescent="0.35">
      <c r="A50" s="210" t="s">
        <v>223</v>
      </c>
      <c r="B50" s="194" t="s">
        <v>107</v>
      </c>
      <c r="C50" s="47" t="s">
        <v>212</v>
      </c>
      <c r="D50" s="51">
        <f>D51+D52+D53</f>
        <v>650133.95299999998</v>
      </c>
      <c r="E50" s="51">
        <f>E51+E52+E53</f>
        <v>107014.14</v>
      </c>
    </row>
    <row r="51" spans="1:6" ht="18.75" hidden="1" customHeight="1" outlineLevel="1" x14ac:dyDescent="0.35">
      <c r="A51" s="211"/>
      <c r="B51" s="195"/>
      <c r="C51" s="54" t="s">
        <v>9</v>
      </c>
      <c r="D51" s="56">
        <f>D55</f>
        <v>617627</v>
      </c>
      <c r="E51" s="56">
        <f>E55</f>
        <v>0</v>
      </c>
    </row>
    <row r="52" spans="1:6" ht="18.75" hidden="1" customHeight="1" outlineLevel="1" x14ac:dyDescent="0.35">
      <c r="A52" s="211"/>
      <c r="B52" s="199"/>
      <c r="C52" s="54" t="s">
        <v>8</v>
      </c>
      <c r="D52" s="56">
        <f>D56</f>
        <v>32506.953000000001</v>
      </c>
      <c r="E52" s="56">
        <f>E56</f>
        <v>0</v>
      </c>
    </row>
    <row r="53" spans="1:6" ht="138" hidden="1" customHeight="1" outlineLevel="1" x14ac:dyDescent="0.35">
      <c r="A53" s="211"/>
      <c r="B53" s="166" t="s">
        <v>110</v>
      </c>
      <c r="C53" s="54" t="s">
        <v>111</v>
      </c>
      <c r="D53" s="56">
        <v>0</v>
      </c>
      <c r="E53" s="56">
        <v>107014.14</v>
      </c>
    </row>
    <row r="54" spans="1:6" ht="18.75" hidden="1" customHeight="1" outlineLevel="1" x14ac:dyDescent="0.35">
      <c r="A54" s="210" t="s">
        <v>118</v>
      </c>
      <c r="B54" s="194" t="s">
        <v>107</v>
      </c>
      <c r="C54" s="47" t="s">
        <v>212</v>
      </c>
      <c r="D54" s="51">
        <f>D55+D56</f>
        <v>650133.95299999998</v>
      </c>
      <c r="E54" s="51">
        <f>E55+E56</f>
        <v>0</v>
      </c>
    </row>
    <row r="55" spans="1:6" ht="18.75" hidden="1" customHeight="1" outlineLevel="1" x14ac:dyDescent="0.35">
      <c r="A55" s="211"/>
      <c r="B55" s="195"/>
      <c r="C55" s="54" t="s">
        <v>9</v>
      </c>
      <c r="D55" s="56">
        <v>617627</v>
      </c>
      <c r="E55" s="56">
        <v>0</v>
      </c>
    </row>
    <row r="56" spans="1:6" ht="79.5" hidden="1" customHeight="1" outlineLevel="1" x14ac:dyDescent="0.35">
      <c r="A56" s="211"/>
      <c r="B56" s="195"/>
      <c r="C56" s="54" t="s">
        <v>8</v>
      </c>
      <c r="D56" s="56">
        <v>32506.953000000001</v>
      </c>
      <c r="E56" s="56">
        <v>0</v>
      </c>
    </row>
    <row r="57" spans="1:6" hidden="1" outlineLevel="1" x14ac:dyDescent="0.35">
      <c r="A57" s="213" t="s">
        <v>119</v>
      </c>
      <c r="B57" s="194" t="s">
        <v>109</v>
      </c>
      <c r="C57" s="47" t="s">
        <v>212</v>
      </c>
      <c r="D57" s="51">
        <f>D58</f>
        <v>20000</v>
      </c>
      <c r="E57" s="51">
        <f>E58</f>
        <v>1666.6666700000001</v>
      </c>
    </row>
    <row r="58" spans="1:6" ht="45.75" hidden="1" customHeight="1" outlineLevel="1" x14ac:dyDescent="0.35">
      <c r="A58" s="214"/>
      <c r="B58" s="195"/>
      <c r="C58" s="54" t="s">
        <v>8</v>
      </c>
      <c r="D58" s="56">
        <v>20000</v>
      </c>
      <c r="E58" s="56">
        <v>1666.6666700000001</v>
      </c>
    </row>
    <row r="59" spans="1:6" ht="18.75" customHeight="1" collapsed="1" x14ac:dyDescent="0.25">
      <c r="A59" s="190" t="s">
        <v>124</v>
      </c>
      <c r="B59" s="184" t="s">
        <v>107</v>
      </c>
      <c r="C59" s="47" t="s">
        <v>212</v>
      </c>
      <c r="D59" s="48">
        <f>D60</f>
        <v>239220.568</v>
      </c>
      <c r="E59" s="48">
        <f>E60</f>
        <v>85640.823000000004</v>
      </c>
      <c r="F59" s="162"/>
    </row>
    <row r="60" spans="1:6" ht="75" customHeight="1" x14ac:dyDescent="0.35">
      <c r="A60" s="191"/>
      <c r="B60" s="185"/>
      <c r="C60" s="54" t="s">
        <v>8</v>
      </c>
      <c r="D60" s="51">
        <f>D62+D64+D66+D68</f>
        <v>239220.568</v>
      </c>
      <c r="E60" s="51">
        <f>E62+E64+E66+E68</f>
        <v>85640.823000000004</v>
      </c>
      <c r="F60" s="163"/>
    </row>
    <row r="61" spans="1:6" ht="18.75" hidden="1" customHeight="1" outlineLevel="1" x14ac:dyDescent="0.35">
      <c r="A61" s="192" t="s">
        <v>228</v>
      </c>
      <c r="B61" s="194" t="s">
        <v>107</v>
      </c>
      <c r="C61" s="47" t="s">
        <v>212</v>
      </c>
      <c r="D61" s="51">
        <f>D62</f>
        <v>0</v>
      </c>
      <c r="E61" s="51">
        <f>E62</f>
        <v>29563.200000000001</v>
      </c>
    </row>
    <row r="62" spans="1:6" ht="75" hidden="1" customHeight="1" outlineLevel="1" x14ac:dyDescent="0.35">
      <c r="A62" s="193"/>
      <c r="B62" s="195"/>
      <c r="C62" s="54" t="s">
        <v>8</v>
      </c>
      <c r="D62" s="58">
        <v>0</v>
      </c>
      <c r="E62" s="58">
        <v>29563.200000000001</v>
      </c>
      <c r="F62" s="164"/>
    </row>
    <row r="63" spans="1:6" ht="18.75" hidden="1" customHeight="1" outlineLevel="1" x14ac:dyDescent="0.35">
      <c r="A63" s="192" t="s">
        <v>229</v>
      </c>
      <c r="B63" s="194" t="s">
        <v>107</v>
      </c>
      <c r="C63" s="47" t="s">
        <v>212</v>
      </c>
      <c r="D63" s="51">
        <f>D64</f>
        <v>227167.948</v>
      </c>
      <c r="E63" s="51">
        <f>E64</f>
        <v>54204.123</v>
      </c>
    </row>
    <row r="64" spans="1:6" ht="75" hidden="1" customHeight="1" outlineLevel="1" x14ac:dyDescent="0.35">
      <c r="A64" s="193"/>
      <c r="B64" s="195"/>
      <c r="C64" s="54" t="s">
        <v>8</v>
      </c>
      <c r="D64" s="58">
        <v>227167.948</v>
      </c>
      <c r="E64" s="58">
        <v>54204.123</v>
      </c>
      <c r="F64" s="154">
        <f>E64+E66</f>
        <v>56077.623</v>
      </c>
    </row>
    <row r="65" spans="1:6" ht="18.75" hidden="1" customHeight="1" outlineLevel="1" x14ac:dyDescent="0.35">
      <c r="A65" s="192" t="s">
        <v>232</v>
      </c>
      <c r="B65" s="194" t="s">
        <v>107</v>
      </c>
      <c r="C65" s="47" t="s">
        <v>212</v>
      </c>
      <c r="D65" s="48">
        <f>D66</f>
        <v>7494.0550000000003</v>
      </c>
      <c r="E65" s="48">
        <f>E66</f>
        <v>1873.5</v>
      </c>
    </row>
    <row r="66" spans="1:6" ht="18" hidden="1" customHeight="1" outlineLevel="1" x14ac:dyDescent="0.35">
      <c r="A66" s="193"/>
      <c r="B66" s="195"/>
      <c r="C66" s="54" t="s">
        <v>8</v>
      </c>
      <c r="D66" s="59">
        <v>7494.0550000000003</v>
      </c>
      <c r="E66" s="59">
        <v>1873.5</v>
      </c>
    </row>
    <row r="67" spans="1:6" ht="18.75" hidden="1" customHeight="1" outlineLevel="1" x14ac:dyDescent="0.35">
      <c r="A67" s="192" t="s">
        <v>233</v>
      </c>
      <c r="B67" s="194" t="s">
        <v>107</v>
      </c>
      <c r="C67" s="47" t="s">
        <v>212</v>
      </c>
      <c r="D67" s="48">
        <f>D68</f>
        <v>4558.5649999999996</v>
      </c>
      <c r="E67" s="48">
        <f>E68</f>
        <v>0</v>
      </c>
    </row>
    <row r="68" spans="1:6" ht="16.5" hidden="1" customHeight="1" outlineLevel="1" x14ac:dyDescent="0.35">
      <c r="A68" s="193"/>
      <c r="B68" s="195"/>
      <c r="C68" s="54" t="s">
        <v>8</v>
      </c>
      <c r="D68" s="60">
        <v>4558.5649999999996</v>
      </c>
      <c r="E68" s="60">
        <v>0</v>
      </c>
    </row>
    <row r="69" spans="1:6" ht="18.75" customHeight="1" collapsed="1" x14ac:dyDescent="0.25">
      <c r="A69" s="184" t="s">
        <v>125</v>
      </c>
      <c r="B69" s="184"/>
      <c r="C69" s="47" t="s">
        <v>212</v>
      </c>
      <c r="D69" s="48">
        <f>D70+D71</f>
        <v>256979.24400000001</v>
      </c>
      <c r="E69" s="48">
        <f>E70+E71</f>
        <v>35130.7906</v>
      </c>
      <c r="F69" s="159"/>
    </row>
    <row r="70" spans="1:6" ht="31.5" customHeight="1" x14ac:dyDescent="0.35">
      <c r="A70" s="185"/>
      <c r="B70" s="185"/>
      <c r="C70" s="47" t="s">
        <v>105</v>
      </c>
      <c r="D70" s="48">
        <f>D72</f>
        <v>23399.8</v>
      </c>
      <c r="E70" s="48">
        <f>E72</f>
        <v>0</v>
      </c>
    </row>
    <row r="71" spans="1:6" ht="31.5" customHeight="1" x14ac:dyDescent="0.35">
      <c r="A71" s="185"/>
      <c r="B71" s="186"/>
      <c r="C71" s="47" t="s">
        <v>106</v>
      </c>
      <c r="D71" s="48">
        <f>D73+D74+D75+D76</f>
        <v>233579.44400000002</v>
      </c>
      <c r="E71" s="48">
        <f>E73+E74+E75+E76</f>
        <v>35130.7906</v>
      </c>
      <c r="F71" s="154"/>
    </row>
    <row r="72" spans="1:6" x14ac:dyDescent="0.35">
      <c r="A72" s="185"/>
      <c r="B72" s="184" t="s">
        <v>78</v>
      </c>
      <c r="C72" s="54" t="s">
        <v>9</v>
      </c>
      <c r="D72" s="48">
        <f>D96</f>
        <v>23399.8</v>
      </c>
      <c r="E72" s="48">
        <f>E96</f>
        <v>0</v>
      </c>
      <c r="F72" s="154"/>
    </row>
    <row r="73" spans="1:6" x14ac:dyDescent="0.35">
      <c r="A73" s="185"/>
      <c r="B73" s="186"/>
      <c r="C73" s="54" t="s">
        <v>8</v>
      </c>
      <c r="D73" s="48">
        <f>D98</f>
        <v>65000</v>
      </c>
      <c r="E73" s="48">
        <f>E98</f>
        <v>0</v>
      </c>
    </row>
    <row r="74" spans="1:6" ht="31.5" x14ac:dyDescent="0.35">
      <c r="A74" s="185"/>
      <c r="B74" s="47" t="s">
        <v>107</v>
      </c>
      <c r="C74" s="54" t="s">
        <v>8</v>
      </c>
      <c r="D74" s="48">
        <f>D78+D80+D82+D84</f>
        <v>119453.408</v>
      </c>
      <c r="E74" s="48">
        <f>E78+E80+E82+E84</f>
        <v>25513.875</v>
      </c>
      <c r="F74" s="154"/>
    </row>
    <row r="75" spans="1:6" x14ac:dyDescent="0.35">
      <c r="A75" s="185"/>
      <c r="B75" s="47" t="s">
        <v>109</v>
      </c>
      <c r="C75" s="54" t="s">
        <v>8</v>
      </c>
      <c r="D75" s="48">
        <f>D86</f>
        <v>20185.499</v>
      </c>
      <c r="E75" s="48">
        <f>E86</f>
        <v>3000</v>
      </c>
    </row>
    <row r="76" spans="1:6" x14ac:dyDescent="0.35">
      <c r="A76" s="186"/>
      <c r="B76" s="47" t="s">
        <v>46</v>
      </c>
      <c r="C76" s="54" t="s">
        <v>8</v>
      </c>
      <c r="D76" s="48">
        <f>D90</f>
        <v>28940.537</v>
      </c>
      <c r="E76" s="48">
        <f>E90</f>
        <v>6616.9156000000003</v>
      </c>
    </row>
    <row r="77" spans="1:6" ht="18.75" hidden="1" customHeight="1" outlineLevel="1" x14ac:dyDescent="0.35">
      <c r="A77" s="192" t="s">
        <v>215</v>
      </c>
      <c r="B77" s="194" t="s">
        <v>107</v>
      </c>
      <c r="C77" s="47" t="s">
        <v>212</v>
      </c>
      <c r="D77" s="51">
        <f>D78</f>
        <v>80231.22</v>
      </c>
      <c r="E77" s="51">
        <f>E78</f>
        <v>20057.8</v>
      </c>
    </row>
    <row r="78" spans="1:6" ht="53.25" hidden="1" customHeight="1" outlineLevel="1" x14ac:dyDescent="0.35">
      <c r="A78" s="193"/>
      <c r="B78" s="195"/>
      <c r="C78" s="54" t="s">
        <v>8</v>
      </c>
      <c r="D78" s="56">
        <v>80231.22</v>
      </c>
      <c r="E78" s="56">
        <v>20057.8</v>
      </c>
    </row>
    <row r="79" spans="1:6" ht="18.75" hidden="1" customHeight="1" outlineLevel="1" x14ac:dyDescent="0.35">
      <c r="A79" s="192" t="s">
        <v>216</v>
      </c>
      <c r="B79" s="194" t="s">
        <v>107</v>
      </c>
      <c r="C79" s="47" t="s">
        <v>212</v>
      </c>
      <c r="D79" s="51">
        <f>D80</f>
        <v>1454.2049999999999</v>
      </c>
      <c r="E79" s="51">
        <f>E80</f>
        <v>142.30000000000001</v>
      </c>
    </row>
    <row r="80" spans="1:6" ht="31.5" hidden="1" customHeight="1" outlineLevel="1" x14ac:dyDescent="0.35">
      <c r="A80" s="193"/>
      <c r="B80" s="195"/>
      <c r="C80" s="54" t="s">
        <v>8</v>
      </c>
      <c r="D80" s="56">
        <v>1454.2049999999999</v>
      </c>
      <c r="E80" s="56">
        <v>142.30000000000001</v>
      </c>
    </row>
    <row r="81" spans="1:6" ht="18.75" hidden="1" customHeight="1" outlineLevel="1" x14ac:dyDescent="0.35">
      <c r="A81" s="192" t="s">
        <v>217</v>
      </c>
      <c r="B81" s="194" t="s">
        <v>107</v>
      </c>
      <c r="C81" s="47" t="s">
        <v>212</v>
      </c>
      <c r="D81" s="51">
        <f>D82</f>
        <v>3347.1089999999999</v>
      </c>
      <c r="E81" s="51">
        <f>E82</f>
        <v>0</v>
      </c>
    </row>
    <row r="82" spans="1:6" ht="18.75" hidden="1" customHeight="1" outlineLevel="1" x14ac:dyDescent="0.35">
      <c r="A82" s="193"/>
      <c r="B82" s="195"/>
      <c r="C82" s="54" t="s">
        <v>8</v>
      </c>
      <c r="D82" s="56">
        <v>3347.1089999999999</v>
      </c>
      <c r="E82" s="56">
        <v>0</v>
      </c>
    </row>
    <row r="83" spans="1:6" ht="18.75" hidden="1" customHeight="1" outlineLevel="1" x14ac:dyDescent="0.35">
      <c r="A83" s="192" t="s">
        <v>218</v>
      </c>
      <c r="B83" s="194" t="s">
        <v>107</v>
      </c>
      <c r="C83" s="47" t="s">
        <v>212</v>
      </c>
      <c r="D83" s="51">
        <f>D84</f>
        <v>34420.874000000003</v>
      </c>
      <c r="E83" s="51">
        <f>E84</f>
        <v>5313.7749999999996</v>
      </c>
    </row>
    <row r="84" spans="1:6" ht="26.25" hidden="1" customHeight="1" outlineLevel="1" x14ac:dyDescent="0.35">
      <c r="A84" s="193"/>
      <c r="B84" s="195"/>
      <c r="C84" s="54" t="s">
        <v>8</v>
      </c>
      <c r="D84" s="56">
        <v>34420.874000000003</v>
      </c>
      <c r="E84" s="56">
        <v>5313.7749999999996</v>
      </c>
    </row>
    <row r="85" spans="1:6" ht="18.75" hidden="1" customHeight="1" outlineLevel="1" x14ac:dyDescent="0.35">
      <c r="A85" s="210" t="s">
        <v>219</v>
      </c>
      <c r="B85" s="194" t="s">
        <v>109</v>
      </c>
      <c r="C85" s="47" t="s">
        <v>212</v>
      </c>
      <c r="D85" s="48">
        <f>D86</f>
        <v>20185.499</v>
      </c>
      <c r="E85" s="48">
        <f>E86</f>
        <v>3000</v>
      </c>
    </row>
    <row r="86" spans="1:6" ht="32.25" hidden="1" customHeight="1" outlineLevel="1" x14ac:dyDescent="0.35">
      <c r="A86" s="211"/>
      <c r="B86" s="195"/>
      <c r="C86" s="54" t="s">
        <v>8</v>
      </c>
      <c r="D86" s="59">
        <f>D88</f>
        <v>20185.499</v>
      </c>
      <c r="E86" s="59">
        <f>E88</f>
        <v>3000</v>
      </c>
    </row>
    <row r="87" spans="1:6" ht="18.75" hidden="1" customHeight="1" outlineLevel="1" x14ac:dyDescent="0.35">
      <c r="A87" s="210" t="s">
        <v>120</v>
      </c>
      <c r="B87" s="194" t="s">
        <v>109</v>
      </c>
      <c r="C87" s="47" t="s">
        <v>212</v>
      </c>
      <c r="D87" s="48">
        <f>D88</f>
        <v>20185.499</v>
      </c>
      <c r="E87" s="48">
        <f>E88</f>
        <v>3000</v>
      </c>
    </row>
    <row r="88" spans="1:6" ht="27" hidden="1" customHeight="1" outlineLevel="1" x14ac:dyDescent="0.35">
      <c r="A88" s="211"/>
      <c r="B88" s="195"/>
      <c r="C88" s="54" t="s">
        <v>8</v>
      </c>
      <c r="D88" s="59">
        <v>20185.499</v>
      </c>
      <c r="E88" s="59">
        <v>3000</v>
      </c>
    </row>
    <row r="89" spans="1:6" ht="18.75" hidden="1" customHeight="1" outlineLevel="1" x14ac:dyDescent="0.35">
      <c r="A89" s="210" t="s">
        <v>220</v>
      </c>
      <c r="B89" s="194" t="s">
        <v>46</v>
      </c>
      <c r="C89" s="47" t="s">
        <v>212</v>
      </c>
      <c r="D89" s="48">
        <f>D90</f>
        <v>28940.537</v>
      </c>
      <c r="E89" s="48">
        <f>E90</f>
        <v>6616.9156000000003</v>
      </c>
    </row>
    <row r="90" spans="1:6" ht="41.25" hidden="1" customHeight="1" outlineLevel="1" x14ac:dyDescent="0.35">
      <c r="A90" s="211"/>
      <c r="B90" s="195"/>
      <c r="C90" s="54" t="s">
        <v>8</v>
      </c>
      <c r="D90" s="59">
        <f>D92+D94</f>
        <v>28940.537</v>
      </c>
      <c r="E90" s="59">
        <f>E92+E94</f>
        <v>6616.9156000000003</v>
      </c>
    </row>
    <row r="91" spans="1:6" ht="18.75" hidden="1" customHeight="1" outlineLevel="1" x14ac:dyDescent="0.35">
      <c r="A91" s="210" t="s">
        <v>121</v>
      </c>
      <c r="B91" s="194" t="s">
        <v>46</v>
      </c>
      <c r="C91" s="47" t="s">
        <v>212</v>
      </c>
      <c r="D91" s="48">
        <f>D92</f>
        <v>17773.787</v>
      </c>
      <c r="E91" s="48">
        <f>E92</f>
        <v>4335.8190000000004</v>
      </c>
    </row>
    <row r="92" spans="1:6" ht="28.5" hidden="1" customHeight="1" outlineLevel="1" x14ac:dyDescent="0.35">
      <c r="A92" s="211"/>
      <c r="B92" s="195"/>
      <c r="C92" s="54" t="s">
        <v>8</v>
      </c>
      <c r="D92" s="59">
        <v>17773.787</v>
      </c>
      <c r="E92" s="59">
        <v>4335.8190000000004</v>
      </c>
    </row>
    <row r="93" spans="1:6" ht="18.75" hidden="1" customHeight="1" outlineLevel="1" x14ac:dyDescent="0.35">
      <c r="A93" s="210" t="s">
        <v>122</v>
      </c>
      <c r="B93" s="194" t="s">
        <v>46</v>
      </c>
      <c r="C93" s="47" t="s">
        <v>212</v>
      </c>
      <c r="D93" s="48">
        <f>D94</f>
        <v>11166.75</v>
      </c>
      <c r="E93" s="48">
        <f>E94</f>
        <v>2281.0965999999999</v>
      </c>
      <c r="F93" s="154"/>
    </row>
    <row r="94" spans="1:6" ht="27" hidden="1" customHeight="1" outlineLevel="1" x14ac:dyDescent="0.35">
      <c r="A94" s="211"/>
      <c r="B94" s="195"/>
      <c r="C94" s="54" t="s">
        <v>8</v>
      </c>
      <c r="D94" s="59">
        <v>11166.75</v>
      </c>
      <c r="E94" s="59">
        <v>2281.0965999999999</v>
      </c>
    </row>
    <row r="95" spans="1:6" ht="18.75" hidden="1" customHeight="1" outlineLevel="1" x14ac:dyDescent="0.35">
      <c r="A95" s="192" t="s">
        <v>221</v>
      </c>
      <c r="B95" s="194" t="s">
        <v>78</v>
      </c>
      <c r="C95" s="47" t="s">
        <v>212</v>
      </c>
      <c r="D95" s="48">
        <f>D96</f>
        <v>23399.8</v>
      </c>
      <c r="E95" s="48">
        <f>E96</f>
        <v>0</v>
      </c>
    </row>
    <row r="96" spans="1:6" ht="30.75" hidden="1" customHeight="1" outlineLevel="1" x14ac:dyDescent="0.35">
      <c r="A96" s="193"/>
      <c r="B96" s="195"/>
      <c r="C96" s="54" t="s">
        <v>9</v>
      </c>
      <c r="D96" s="59">
        <v>23399.8</v>
      </c>
      <c r="E96" s="59">
        <v>0</v>
      </c>
    </row>
    <row r="97" spans="1:6" ht="18.75" hidden="1" customHeight="1" outlineLevel="1" x14ac:dyDescent="0.35">
      <c r="A97" s="192" t="s">
        <v>222</v>
      </c>
      <c r="B97" s="194" t="s">
        <v>78</v>
      </c>
      <c r="C97" s="47" t="s">
        <v>212</v>
      </c>
      <c r="D97" s="48">
        <f>D98</f>
        <v>65000</v>
      </c>
      <c r="E97" s="48">
        <f>E98</f>
        <v>0</v>
      </c>
    </row>
    <row r="98" spans="1:6" ht="30.75" hidden="1" customHeight="1" outlineLevel="1" x14ac:dyDescent="0.35">
      <c r="A98" s="193"/>
      <c r="B98" s="195"/>
      <c r="C98" s="54" t="s">
        <v>8</v>
      </c>
      <c r="D98" s="59">
        <v>65000</v>
      </c>
      <c r="E98" s="59">
        <v>0</v>
      </c>
    </row>
    <row r="99" spans="1:6" ht="18.75" customHeight="1" collapsed="1" x14ac:dyDescent="0.25">
      <c r="A99" s="190" t="s">
        <v>126</v>
      </c>
      <c r="B99" s="184" t="s">
        <v>108</v>
      </c>
      <c r="C99" s="47" t="s">
        <v>212</v>
      </c>
      <c r="D99" s="53">
        <f>D100</f>
        <v>9098.0300000000007</v>
      </c>
      <c r="E99" s="53">
        <f>E100</f>
        <v>1728.1969999999999</v>
      </c>
      <c r="F99" s="159"/>
    </row>
    <row r="100" spans="1:6" ht="113.25" customHeight="1" x14ac:dyDescent="0.35">
      <c r="A100" s="191"/>
      <c r="B100" s="185"/>
      <c r="C100" s="49" t="s">
        <v>8</v>
      </c>
      <c r="D100" s="51">
        <f>D102</f>
        <v>9098.0300000000007</v>
      </c>
      <c r="E100" s="51">
        <f>E102</f>
        <v>1728.1969999999999</v>
      </c>
    </row>
    <row r="101" spans="1:6" ht="18.75" hidden="1" customHeight="1" outlineLevel="1" x14ac:dyDescent="0.35">
      <c r="A101" s="192" t="s">
        <v>214</v>
      </c>
      <c r="B101" s="194" t="s">
        <v>108</v>
      </c>
      <c r="C101" s="47" t="s">
        <v>212</v>
      </c>
      <c r="D101" s="53">
        <f>D102</f>
        <v>9098.0300000000007</v>
      </c>
      <c r="E101" s="53">
        <f>E102</f>
        <v>1728.1969999999999</v>
      </c>
    </row>
    <row r="102" spans="1:6" ht="48" hidden="1" customHeight="1" outlineLevel="1" x14ac:dyDescent="0.35">
      <c r="A102" s="193"/>
      <c r="B102" s="195"/>
      <c r="C102" s="54" t="s">
        <v>8</v>
      </c>
      <c r="D102" s="58">
        <v>9098.0300000000007</v>
      </c>
      <c r="E102" s="58">
        <v>1728.1969999999999</v>
      </c>
    </row>
    <row r="103" spans="1:6" ht="18.75" customHeight="1" collapsed="1" x14ac:dyDescent="0.25">
      <c r="A103" s="206" t="s">
        <v>65</v>
      </c>
      <c r="B103" s="184" t="s">
        <v>107</v>
      </c>
      <c r="C103" s="47" t="s">
        <v>212</v>
      </c>
      <c r="D103" s="51">
        <f>D104+D105</f>
        <v>60734.151400000002</v>
      </c>
      <c r="E103" s="51">
        <f>E104+E105</f>
        <v>4093</v>
      </c>
      <c r="F103" s="159"/>
    </row>
    <row r="104" spans="1:6" ht="31.5" customHeight="1" x14ac:dyDescent="0.35">
      <c r="A104" s="207"/>
      <c r="B104" s="185"/>
      <c r="C104" s="47" t="s">
        <v>9</v>
      </c>
      <c r="D104" s="51">
        <f>D114</f>
        <v>42068.2</v>
      </c>
      <c r="E104" s="51">
        <f>E114</f>
        <v>0</v>
      </c>
      <c r="F104" s="154"/>
    </row>
    <row r="105" spans="1:6" ht="31.5" customHeight="1" x14ac:dyDescent="0.35">
      <c r="A105" s="207"/>
      <c r="B105" s="185"/>
      <c r="C105" s="47" t="s">
        <v>8</v>
      </c>
      <c r="D105" s="51">
        <f>D108+D115</f>
        <v>18665.951400000002</v>
      </c>
      <c r="E105" s="51">
        <f>E108+E115</f>
        <v>4093</v>
      </c>
      <c r="F105" s="154"/>
    </row>
    <row r="106" spans="1:6" ht="31.5" customHeight="1" x14ac:dyDescent="0.35">
      <c r="A106" s="207"/>
      <c r="B106" s="186"/>
      <c r="C106" s="49" t="s">
        <v>111</v>
      </c>
      <c r="D106" s="51">
        <f>D116</f>
        <v>0</v>
      </c>
      <c r="E106" s="51">
        <f>E116</f>
        <v>0</v>
      </c>
    </row>
    <row r="107" spans="1:6" ht="18.75" hidden="1" customHeight="1" outlineLevel="1" x14ac:dyDescent="0.35">
      <c r="A107" s="203" t="s">
        <v>231</v>
      </c>
      <c r="B107" s="205" t="s">
        <v>107</v>
      </c>
      <c r="C107" s="49" t="s">
        <v>212</v>
      </c>
      <c r="D107" s="48">
        <f>D108</f>
        <v>18241.02</v>
      </c>
      <c r="E107" s="48">
        <f>E108</f>
        <v>4093</v>
      </c>
    </row>
    <row r="108" spans="1:6" ht="48.75" hidden="1" customHeight="1" outlineLevel="1" x14ac:dyDescent="0.35">
      <c r="A108" s="204"/>
      <c r="B108" s="205"/>
      <c r="C108" s="54" t="s">
        <v>8</v>
      </c>
      <c r="D108" s="59">
        <f>D110+D112</f>
        <v>18241.02</v>
      </c>
      <c r="E108" s="59">
        <f>E110+E112</f>
        <v>4093</v>
      </c>
    </row>
    <row r="109" spans="1:6" ht="31.5" hidden="1" customHeight="1" outlineLevel="1" x14ac:dyDescent="0.35">
      <c r="A109" s="208" t="s">
        <v>205</v>
      </c>
      <c r="B109" s="205" t="s">
        <v>107</v>
      </c>
      <c r="C109" s="49" t="s">
        <v>212</v>
      </c>
      <c r="D109" s="48">
        <f>D110</f>
        <v>16472.383000000002</v>
      </c>
      <c r="E109" s="48">
        <f>E110</f>
        <v>4093</v>
      </c>
    </row>
    <row r="110" spans="1:6" ht="48.75" hidden="1" customHeight="1" outlineLevel="1" x14ac:dyDescent="0.35">
      <c r="A110" s="209"/>
      <c r="B110" s="205"/>
      <c r="C110" s="54" t="s">
        <v>8</v>
      </c>
      <c r="D110" s="59">
        <v>16472.383000000002</v>
      </c>
      <c r="E110" s="59">
        <v>4093</v>
      </c>
    </row>
    <row r="111" spans="1:6" ht="31.5" hidden="1" customHeight="1" outlineLevel="1" x14ac:dyDescent="0.35">
      <c r="A111" s="208" t="s">
        <v>206</v>
      </c>
      <c r="B111" s="205" t="s">
        <v>107</v>
      </c>
      <c r="C111" s="49" t="s">
        <v>212</v>
      </c>
      <c r="D111" s="48">
        <f>D112</f>
        <v>1768.6369999999999</v>
      </c>
      <c r="E111" s="48">
        <f>E112</f>
        <v>0</v>
      </c>
    </row>
    <row r="112" spans="1:6" ht="29.25" hidden="1" customHeight="1" outlineLevel="1" x14ac:dyDescent="0.35">
      <c r="A112" s="209"/>
      <c r="B112" s="205"/>
      <c r="C112" s="54" t="s">
        <v>8</v>
      </c>
      <c r="D112" s="59">
        <v>1768.6369999999999</v>
      </c>
      <c r="E112" s="59">
        <v>0</v>
      </c>
    </row>
    <row r="113" spans="1:6" ht="18.75" hidden="1" customHeight="1" outlineLevel="1" x14ac:dyDescent="0.35">
      <c r="A113" s="210" t="s">
        <v>213</v>
      </c>
      <c r="B113" s="194" t="s">
        <v>107</v>
      </c>
      <c r="C113" s="47" t="s">
        <v>212</v>
      </c>
      <c r="D113" s="51">
        <f>D114+D115+D116</f>
        <v>42493.131399999998</v>
      </c>
      <c r="E113" s="51">
        <f>E114+E115+E116</f>
        <v>0</v>
      </c>
    </row>
    <row r="114" spans="1:6" ht="18.75" hidden="1" customHeight="1" outlineLevel="1" x14ac:dyDescent="0.35">
      <c r="A114" s="211"/>
      <c r="B114" s="195"/>
      <c r="C114" s="54" t="s">
        <v>9</v>
      </c>
      <c r="D114" s="56">
        <f>D118+D128+D134</f>
        <v>42068.2</v>
      </c>
      <c r="E114" s="56">
        <v>0</v>
      </c>
    </row>
    <row r="115" spans="1:6" ht="18.75" hidden="1" customHeight="1" outlineLevel="1" x14ac:dyDescent="0.35">
      <c r="A115" s="211"/>
      <c r="B115" s="195"/>
      <c r="C115" s="54" t="s">
        <v>8</v>
      </c>
      <c r="D115" s="56">
        <f t="shared" ref="D115" si="0">D119+D129+D135</f>
        <v>424.9314</v>
      </c>
      <c r="E115" s="56">
        <v>0</v>
      </c>
    </row>
    <row r="116" spans="1:6" ht="18.75" hidden="1" customHeight="1" outlineLevel="1" x14ac:dyDescent="0.35">
      <c r="A116" s="212"/>
      <c r="B116" s="199"/>
      <c r="C116" s="54" t="s">
        <v>111</v>
      </c>
      <c r="D116" s="56">
        <f>D120</f>
        <v>0</v>
      </c>
      <c r="E116" s="56">
        <v>0</v>
      </c>
    </row>
    <row r="117" spans="1:6" ht="18.75" hidden="1" customHeight="1" outlineLevel="1" x14ac:dyDescent="0.35">
      <c r="A117" s="210" t="s">
        <v>210</v>
      </c>
      <c r="B117" s="194" t="s">
        <v>107</v>
      </c>
      <c r="C117" s="47" t="s">
        <v>212</v>
      </c>
      <c r="D117" s="51">
        <f>D118+D119+D120</f>
        <v>16737.171699999999</v>
      </c>
      <c r="E117" s="51">
        <f>G118+E119+E120</f>
        <v>0</v>
      </c>
    </row>
    <row r="118" spans="1:6" ht="18.75" hidden="1" customHeight="1" outlineLevel="1" x14ac:dyDescent="0.25">
      <c r="A118" s="211"/>
      <c r="B118" s="195"/>
      <c r="C118" s="54" t="s">
        <v>9</v>
      </c>
      <c r="D118" s="56">
        <f>D122+D125</f>
        <v>16569.8</v>
      </c>
      <c r="E118" s="56">
        <f>E122+E125</f>
        <v>0</v>
      </c>
      <c r="F118" s="165"/>
    </row>
    <row r="119" spans="1:6" ht="18.75" hidden="1" customHeight="1" outlineLevel="1" x14ac:dyDescent="0.35">
      <c r="A119" s="211"/>
      <c r="B119" s="199"/>
      <c r="C119" s="54" t="s">
        <v>8</v>
      </c>
      <c r="D119" s="56">
        <f>D123+D126</f>
        <v>167.3717</v>
      </c>
      <c r="E119" s="56">
        <f>E123+E126</f>
        <v>0</v>
      </c>
    </row>
    <row r="120" spans="1:6" ht="24" hidden="1" customHeight="1" outlineLevel="1" x14ac:dyDescent="0.35">
      <c r="A120" s="212"/>
      <c r="B120" s="167" t="s">
        <v>110</v>
      </c>
      <c r="C120" s="54" t="s">
        <v>111</v>
      </c>
      <c r="D120" s="56">
        <v>0</v>
      </c>
      <c r="E120" s="56">
        <v>0</v>
      </c>
    </row>
    <row r="121" spans="1:6" ht="18.75" hidden="1" customHeight="1" outlineLevel="1" x14ac:dyDescent="0.35">
      <c r="A121" s="196" t="s">
        <v>207</v>
      </c>
      <c r="B121" s="194" t="s">
        <v>107</v>
      </c>
      <c r="C121" s="47" t="s">
        <v>212</v>
      </c>
      <c r="D121" s="51">
        <f>D122+D123</f>
        <v>4200</v>
      </c>
      <c r="E121" s="51">
        <f>E122+E123</f>
        <v>0</v>
      </c>
    </row>
    <row r="122" spans="1:6" ht="18.75" hidden="1" customHeight="1" outlineLevel="1" x14ac:dyDescent="0.35">
      <c r="A122" s="197"/>
      <c r="B122" s="195"/>
      <c r="C122" s="54" t="s">
        <v>9</v>
      </c>
      <c r="D122" s="56">
        <v>4158</v>
      </c>
      <c r="E122" s="56">
        <v>0</v>
      </c>
    </row>
    <row r="123" spans="1:6" ht="18.75" hidden="1" customHeight="1" outlineLevel="1" x14ac:dyDescent="0.35">
      <c r="A123" s="198"/>
      <c r="B123" s="199"/>
      <c r="C123" s="54" t="s">
        <v>8</v>
      </c>
      <c r="D123" s="56">
        <v>42</v>
      </c>
      <c r="E123" s="56">
        <v>0</v>
      </c>
    </row>
    <row r="124" spans="1:6" ht="18.75" hidden="1" customHeight="1" outlineLevel="1" x14ac:dyDescent="0.35">
      <c r="A124" s="196" t="s">
        <v>230</v>
      </c>
      <c r="B124" s="194" t="s">
        <v>107</v>
      </c>
      <c r="C124" s="52" t="s">
        <v>104</v>
      </c>
      <c r="D124" s="51">
        <f>D125+D126</f>
        <v>12537.171699999999</v>
      </c>
      <c r="E124" s="51">
        <f>E125+E126</f>
        <v>0</v>
      </c>
    </row>
    <row r="125" spans="1:6" ht="18.75" hidden="1" customHeight="1" outlineLevel="1" x14ac:dyDescent="0.35">
      <c r="A125" s="197"/>
      <c r="B125" s="195"/>
      <c r="C125" s="54" t="s">
        <v>9</v>
      </c>
      <c r="D125" s="56">
        <v>12411.8</v>
      </c>
      <c r="E125" s="56">
        <v>0</v>
      </c>
    </row>
    <row r="126" spans="1:6" ht="18.75" hidden="1" customHeight="1" outlineLevel="1" x14ac:dyDescent="0.35">
      <c r="A126" s="198"/>
      <c r="B126" s="199"/>
      <c r="C126" s="54" t="s">
        <v>8</v>
      </c>
      <c r="D126" s="56">
        <v>125.3717</v>
      </c>
      <c r="E126" s="56">
        <v>0</v>
      </c>
    </row>
    <row r="127" spans="1:6" ht="18.75" hidden="1" customHeight="1" outlineLevel="1" x14ac:dyDescent="0.35">
      <c r="A127" s="196" t="s">
        <v>211</v>
      </c>
      <c r="B127" s="194" t="s">
        <v>107</v>
      </c>
      <c r="C127" s="47" t="s">
        <v>212</v>
      </c>
      <c r="D127" s="51">
        <f>D128+D129</f>
        <v>4716.1616999999997</v>
      </c>
      <c r="E127" s="51">
        <f>E128+E129</f>
        <v>0</v>
      </c>
    </row>
    <row r="128" spans="1:6" ht="18.75" hidden="1" customHeight="1" outlineLevel="1" x14ac:dyDescent="0.35">
      <c r="A128" s="197"/>
      <c r="B128" s="195"/>
      <c r="C128" s="54" t="s">
        <v>9</v>
      </c>
      <c r="D128" s="56">
        <f>D131</f>
        <v>4669</v>
      </c>
      <c r="E128" s="56">
        <v>0</v>
      </c>
    </row>
    <row r="129" spans="1:5" ht="40.5" hidden="1" customHeight="1" outlineLevel="1" x14ac:dyDescent="0.35">
      <c r="A129" s="198"/>
      <c r="B129" s="199"/>
      <c r="C129" s="54" t="s">
        <v>8</v>
      </c>
      <c r="D129" s="56">
        <f>D132</f>
        <v>47.161700000000003</v>
      </c>
      <c r="E129" s="56">
        <v>0</v>
      </c>
    </row>
    <row r="130" spans="1:5" ht="18.75" hidden="1" customHeight="1" outlineLevel="1" x14ac:dyDescent="0.35">
      <c r="A130" s="196" t="s">
        <v>186</v>
      </c>
      <c r="B130" s="194" t="s">
        <v>107</v>
      </c>
      <c r="C130" s="47" t="s">
        <v>212</v>
      </c>
      <c r="D130" s="51">
        <f>D131+D132</f>
        <v>4716.1616999999997</v>
      </c>
      <c r="E130" s="51">
        <f>E131+E132</f>
        <v>0</v>
      </c>
    </row>
    <row r="131" spans="1:5" ht="18.75" hidden="1" customHeight="1" outlineLevel="1" x14ac:dyDescent="0.35">
      <c r="A131" s="197"/>
      <c r="B131" s="195"/>
      <c r="C131" s="54" t="s">
        <v>9</v>
      </c>
      <c r="D131" s="56">
        <v>4669</v>
      </c>
      <c r="E131" s="56">
        <v>0</v>
      </c>
    </row>
    <row r="132" spans="1:5" ht="56.25" hidden="1" customHeight="1" outlineLevel="1" x14ac:dyDescent="0.35">
      <c r="A132" s="198"/>
      <c r="B132" s="199"/>
      <c r="C132" s="54" t="s">
        <v>8</v>
      </c>
      <c r="D132" s="56">
        <v>47.161700000000003</v>
      </c>
      <c r="E132" s="56">
        <v>0</v>
      </c>
    </row>
    <row r="133" spans="1:5" ht="18.75" hidden="1" customHeight="1" outlineLevel="1" x14ac:dyDescent="0.35">
      <c r="A133" s="196" t="s">
        <v>209</v>
      </c>
      <c r="B133" s="194" t="s">
        <v>107</v>
      </c>
      <c r="C133" s="47" t="s">
        <v>212</v>
      </c>
      <c r="D133" s="51">
        <f>D134+D135</f>
        <v>21039.798000000003</v>
      </c>
      <c r="E133" s="51">
        <f>E134+E135</f>
        <v>0</v>
      </c>
    </row>
    <row r="134" spans="1:5" ht="18.75" hidden="1" customHeight="1" outlineLevel="1" x14ac:dyDescent="0.35">
      <c r="A134" s="197"/>
      <c r="B134" s="195"/>
      <c r="C134" s="54" t="s">
        <v>9</v>
      </c>
      <c r="D134" s="56">
        <f>D137+D140</f>
        <v>20829.400000000001</v>
      </c>
      <c r="E134" s="56">
        <f>E137+E140</f>
        <v>0</v>
      </c>
    </row>
    <row r="135" spans="1:5" ht="27.75" hidden="1" customHeight="1" outlineLevel="1" x14ac:dyDescent="0.35">
      <c r="A135" s="198"/>
      <c r="B135" s="199"/>
      <c r="C135" s="54" t="s">
        <v>8</v>
      </c>
      <c r="D135" s="56">
        <f>D138+D141</f>
        <v>210.398</v>
      </c>
      <c r="E135" s="56">
        <f>E138+E141</f>
        <v>0</v>
      </c>
    </row>
    <row r="136" spans="1:5" ht="18.75" hidden="1" customHeight="1" outlineLevel="1" x14ac:dyDescent="0.35">
      <c r="A136" s="200" t="s">
        <v>187</v>
      </c>
      <c r="B136" s="194" t="s">
        <v>107</v>
      </c>
      <c r="C136" s="47" t="s">
        <v>212</v>
      </c>
      <c r="D136" s="51">
        <f>D137+D138</f>
        <v>10622.323</v>
      </c>
      <c r="E136" s="51">
        <f>E137+E138</f>
        <v>0</v>
      </c>
    </row>
    <row r="137" spans="1:5" ht="18.75" hidden="1" customHeight="1" outlineLevel="1" x14ac:dyDescent="0.35">
      <c r="A137" s="201"/>
      <c r="B137" s="195"/>
      <c r="C137" s="54" t="s">
        <v>9</v>
      </c>
      <c r="D137" s="56">
        <v>10516.1</v>
      </c>
      <c r="E137" s="56">
        <v>0</v>
      </c>
    </row>
    <row r="138" spans="1:5" ht="60" hidden="1" customHeight="1" outlineLevel="1" x14ac:dyDescent="0.35">
      <c r="A138" s="202"/>
      <c r="B138" s="199"/>
      <c r="C138" s="54" t="s">
        <v>8</v>
      </c>
      <c r="D138" s="56">
        <v>106.223</v>
      </c>
      <c r="E138" s="56">
        <v>0</v>
      </c>
    </row>
    <row r="139" spans="1:5" ht="18.75" hidden="1" customHeight="1" outlineLevel="1" x14ac:dyDescent="0.35">
      <c r="A139" s="196" t="s">
        <v>188</v>
      </c>
      <c r="B139" s="194" t="s">
        <v>107</v>
      </c>
      <c r="C139" s="47" t="s">
        <v>212</v>
      </c>
      <c r="D139" s="51">
        <f>D140+D141</f>
        <v>10417.474999999999</v>
      </c>
      <c r="E139" s="51">
        <f>E140+E141</f>
        <v>0</v>
      </c>
    </row>
    <row r="140" spans="1:5" ht="18.75" hidden="1" customHeight="1" outlineLevel="1" x14ac:dyDescent="0.35">
      <c r="A140" s="197"/>
      <c r="B140" s="195"/>
      <c r="C140" s="54" t="s">
        <v>9</v>
      </c>
      <c r="D140" s="56">
        <v>10313.299999999999</v>
      </c>
      <c r="E140" s="56">
        <v>0</v>
      </c>
    </row>
    <row r="141" spans="1:5" ht="125.25" hidden="1" customHeight="1" outlineLevel="1" x14ac:dyDescent="0.35">
      <c r="A141" s="198"/>
      <c r="B141" s="199"/>
      <c r="C141" s="54" t="s">
        <v>8</v>
      </c>
      <c r="D141" s="56">
        <v>104.175</v>
      </c>
      <c r="E141" s="56">
        <v>0</v>
      </c>
    </row>
    <row r="142" spans="1:5" collapsed="1" x14ac:dyDescent="0.35">
      <c r="A142" s="61"/>
      <c r="B142" s="62"/>
      <c r="C142" s="62"/>
      <c r="D142" s="62"/>
      <c r="E142" s="62"/>
    </row>
    <row r="143" spans="1:5" x14ac:dyDescent="0.35">
      <c r="A143" s="144" t="s">
        <v>178</v>
      </c>
      <c r="B143" s="50"/>
      <c r="C143" s="63"/>
      <c r="D143" s="50"/>
      <c r="E143" s="50"/>
    </row>
    <row r="144" spans="1:5" x14ac:dyDescent="0.35">
      <c r="A144" s="64"/>
      <c r="B144" s="50"/>
      <c r="C144" s="50"/>
      <c r="D144" s="64"/>
      <c r="E144" s="50"/>
    </row>
    <row r="145" spans="1:5" x14ac:dyDescent="0.35">
      <c r="A145" s="65"/>
      <c r="B145" s="65"/>
      <c r="C145" s="65"/>
      <c r="D145" s="65"/>
      <c r="E145" s="65"/>
    </row>
    <row r="146" spans="1:5" x14ac:dyDescent="0.35">
      <c r="A146" s="183"/>
      <c r="B146" s="183"/>
      <c r="C146" s="183"/>
      <c r="D146" s="183"/>
      <c r="E146" s="183"/>
    </row>
  </sheetData>
  <mergeCells count="107">
    <mergeCell ref="A1:E1"/>
    <mergeCell ref="A2:E2"/>
    <mergeCell ref="D3:E3"/>
    <mergeCell ref="A4:A5"/>
    <mergeCell ref="B4:B5"/>
    <mergeCell ref="C4:C5"/>
    <mergeCell ref="D4:D5"/>
    <mergeCell ref="E4:E5"/>
    <mergeCell ref="A31:A32"/>
    <mergeCell ref="B31:B32"/>
    <mergeCell ref="A29:A30"/>
    <mergeCell ref="B29:B30"/>
    <mergeCell ref="B11:B13"/>
    <mergeCell ref="B14:B16"/>
    <mergeCell ref="A33:A34"/>
    <mergeCell ref="B33:B34"/>
    <mergeCell ref="A35:A36"/>
    <mergeCell ref="B35:B36"/>
    <mergeCell ref="A37:A43"/>
    <mergeCell ref="A44:A45"/>
    <mergeCell ref="B44:B45"/>
    <mergeCell ref="A54:A56"/>
    <mergeCell ref="B54:B56"/>
    <mergeCell ref="A46:A47"/>
    <mergeCell ref="B46:B47"/>
    <mergeCell ref="A48:A49"/>
    <mergeCell ref="B48:B49"/>
    <mergeCell ref="A50:A53"/>
    <mergeCell ref="B50:B52"/>
    <mergeCell ref="A57:A58"/>
    <mergeCell ref="B57:B58"/>
    <mergeCell ref="A59:A60"/>
    <mergeCell ref="B59:B60"/>
    <mergeCell ref="A63:A64"/>
    <mergeCell ref="B63:B64"/>
    <mergeCell ref="A65:A66"/>
    <mergeCell ref="B65:B66"/>
    <mergeCell ref="A67:A68"/>
    <mergeCell ref="B67:B68"/>
    <mergeCell ref="A61:A62"/>
    <mergeCell ref="B61:B62"/>
    <mergeCell ref="B69:B71"/>
    <mergeCell ref="A77:A78"/>
    <mergeCell ref="B77:B78"/>
    <mergeCell ref="A79:A80"/>
    <mergeCell ref="B79:B80"/>
    <mergeCell ref="A81:A82"/>
    <mergeCell ref="B81:B82"/>
    <mergeCell ref="A69:A76"/>
    <mergeCell ref="A83:A84"/>
    <mergeCell ref="B83:B84"/>
    <mergeCell ref="B72:B73"/>
    <mergeCell ref="A124:A126"/>
    <mergeCell ref="B124:B126"/>
    <mergeCell ref="A85:A86"/>
    <mergeCell ref="B85:B86"/>
    <mergeCell ref="A87:A88"/>
    <mergeCell ref="B87:B88"/>
    <mergeCell ref="A89:A90"/>
    <mergeCell ref="B89:B90"/>
    <mergeCell ref="A91:A92"/>
    <mergeCell ref="B91:B92"/>
    <mergeCell ref="A93:A94"/>
    <mergeCell ref="B93:B94"/>
    <mergeCell ref="A109:A110"/>
    <mergeCell ref="A111:A112"/>
    <mergeCell ref="A113:A116"/>
    <mergeCell ref="B113:B116"/>
    <mergeCell ref="A117:A120"/>
    <mergeCell ref="B117:B119"/>
    <mergeCell ref="A121:A123"/>
    <mergeCell ref="B121:B123"/>
    <mergeCell ref="B109:B110"/>
    <mergeCell ref="B111:B112"/>
    <mergeCell ref="B95:B96"/>
    <mergeCell ref="A97:A98"/>
    <mergeCell ref="B97:B98"/>
    <mergeCell ref="A99:A100"/>
    <mergeCell ref="B99:B100"/>
    <mergeCell ref="A101:A102"/>
    <mergeCell ref="B101:B102"/>
    <mergeCell ref="A103:A106"/>
    <mergeCell ref="B103:B106"/>
    <mergeCell ref="A146:E146"/>
    <mergeCell ref="A7:A20"/>
    <mergeCell ref="B7:B10"/>
    <mergeCell ref="A21:A22"/>
    <mergeCell ref="B21:B22"/>
    <mergeCell ref="A23:A24"/>
    <mergeCell ref="B23:B24"/>
    <mergeCell ref="A25:A26"/>
    <mergeCell ref="B25:B26"/>
    <mergeCell ref="A27:A28"/>
    <mergeCell ref="B27:B28"/>
    <mergeCell ref="A130:A132"/>
    <mergeCell ref="B130:B132"/>
    <mergeCell ref="A133:A135"/>
    <mergeCell ref="B133:B135"/>
    <mergeCell ref="A136:A138"/>
    <mergeCell ref="B136:B138"/>
    <mergeCell ref="A139:A141"/>
    <mergeCell ref="B139:B141"/>
    <mergeCell ref="A107:A108"/>
    <mergeCell ref="B107:B108"/>
    <mergeCell ref="B127:B129"/>
    <mergeCell ref="A127:A129"/>
    <mergeCell ref="A95:A96"/>
  </mergeCells>
  <pageMargins left="0.31496062992125984" right="0.31496062992125984" top="0.55118110236220474" bottom="0.15748031496062992" header="0.31496062992125984" footer="0.31496062992125984"/>
  <pageSetup paperSize="9" scale="76" fitToHeight="0" orientation="portrait" r:id="rId1"/>
  <rowBreaks count="6" manualBreakCount="6">
    <brk id="28" max="4" man="1"/>
    <brk id="53" max="4" man="1"/>
    <brk id="84" max="4" man="1"/>
    <brk id="110" max="4" man="1"/>
    <brk id="141" max="4" man="1"/>
    <brk id="14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view="pageBreakPreview" zoomScaleNormal="100" zoomScaleSheetLayoutView="100" workbookViewId="0">
      <selection activeCell="H6" sqref="H6"/>
    </sheetView>
  </sheetViews>
  <sheetFormatPr defaultRowHeight="15" x14ac:dyDescent="0.25"/>
  <cols>
    <col min="1" max="1" width="7.140625" customWidth="1"/>
    <col min="2" max="2" width="33.7109375" customWidth="1"/>
    <col min="3" max="3" width="12.7109375" customWidth="1"/>
    <col min="4" max="4" width="11.28515625" customWidth="1"/>
    <col min="5" max="5" width="13.85546875" customWidth="1"/>
    <col min="6" max="6" width="14.42578125" customWidth="1"/>
    <col min="8" max="8" width="27" customWidth="1"/>
  </cols>
  <sheetData>
    <row r="1" spans="1:6" ht="18.75" x14ac:dyDescent="0.25">
      <c r="A1" s="223" t="s">
        <v>31</v>
      </c>
      <c r="B1" s="223"/>
      <c r="C1" s="223"/>
      <c r="D1" s="223"/>
      <c r="E1" s="223"/>
      <c r="F1" s="223"/>
    </row>
    <row r="2" spans="1:6" ht="106.5" customHeight="1" x14ac:dyDescent="0.25">
      <c r="A2" s="224" t="s">
        <v>239</v>
      </c>
      <c r="B2" s="224"/>
      <c r="C2" s="224"/>
      <c r="D2" s="224"/>
      <c r="E2" s="224"/>
      <c r="F2" s="224"/>
    </row>
    <row r="3" spans="1:6" ht="15" customHeight="1" x14ac:dyDescent="0.25">
      <c r="A3" s="134"/>
      <c r="B3" s="141" t="s">
        <v>99</v>
      </c>
      <c r="C3" s="134"/>
      <c r="D3" s="134"/>
      <c r="E3" s="134"/>
      <c r="F3" s="134"/>
    </row>
    <row r="4" spans="1:6" ht="60.75" customHeight="1" x14ac:dyDescent="0.25">
      <c r="A4" s="225" t="s">
        <v>32</v>
      </c>
      <c r="B4" s="225" t="s">
        <v>177</v>
      </c>
      <c r="C4" s="225" t="s">
        <v>33</v>
      </c>
      <c r="D4" s="226"/>
      <c r="E4" s="227" t="s">
        <v>34</v>
      </c>
      <c r="F4" s="228"/>
    </row>
    <row r="5" spans="1:6" ht="31.5" x14ac:dyDescent="0.25">
      <c r="A5" s="226"/>
      <c r="B5" s="226"/>
      <c r="C5" s="8" t="s">
        <v>5</v>
      </c>
      <c r="D5" s="8" t="s">
        <v>6</v>
      </c>
      <c r="E5" s="135" t="s">
        <v>5</v>
      </c>
      <c r="F5" s="136" t="s">
        <v>35</v>
      </c>
    </row>
    <row r="6" spans="1:6" ht="15.75" x14ac:dyDescent="0.25">
      <c r="A6" s="8">
        <v>1</v>
      </c>
      <c r="B6" s="8">
        <v>2</v>
      </c>
      <c r="C6" s="8">
        <v>3</v>
      </c>
      <c r="D6" s="8">
        <v>4</v>
      </c>
      <c r="E6" s="135">
        <v>5</v>
      </c>
      <c r="F6" s="135">
        <v>6</v>
      </c>
    </row>
    <row r="7" spans="1:6" ht="109.5" customHeight="1" x14ac:dyDescent="0.25">
      <c r="A7" s="137">
        <v>1</v>
      </c>
      <c r="B7" s="12" t="s">
        <v>36</v>
      </c>
      <c r="C7" s="138">
        <v>620000</v>
      </c>
      <c r="D7" s="139">
        <v>125712</v>
      </c>
      <c r="E7" s="140">
        <v>239220.568</v>
      </c>
      <c r="F7" s="140">
        <v>56077.623</v>
      </c>
    </row>
    <row r="9" spans="1:6" x14ac:dyDescent="0.25">
      <c r="B9" s="229" t="s">
        <v>178</v>
      </c>
      <c r="C9" s="229"/>
      <c r="D9" s="229"/>
    </row>
    <row r="11" spans="1:6" ht="15.75" x14ac:dyDescent="0.25">
      <c r="A11" s="222"/>
      <c r="B11" s="222"/>
    </row>
    <row r="12" spans="1:6" x14ac:dyDescent="0.25">
      <c r="B12" s="42"/>
    </row>
    <row r="13" spans="1:6" x14ac:dyDescent="0.25">
      <c r="B13" s="42"/>
    </row>
    <row r="23" spans="1:2" x14ac:dyDescent="0.25">
      <c r="A23" s="5"/>
      <c r="B23" s="5"/>
    </row>
  </sheetData>
  <mergeCells count="8">
    <mergeCell ref="A11:B11"/>
    <mergeCell ref="A1:F1"/>
    <mergeCell ref="A2:F2"/>
    <mergeCell ref="A4:A5"/>
    <mergeCell ref="B4:B5"/>
    <mergeCell ref="C4:D4"/>
    <mergeCell ref="E4:F4"/>
    <mergeCell ref="B9:D9"/>
  </mergeCells>
  <pageMargins left="0.31496062992125984" right="0.31496062992125984" top="0.35433070866141736" bottom="0.35433070866141736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view="pageBreakPreview" zoomScale="80" zoomScaleNormal="100" zoomScaleSheetLayoutView="80" workbookViewId="0">
      <selection activeCell="G11" sqref="G11"/>
    </sheetView>
  </sheetViews>
  <sheetFormatPr defaultColWidth="9.140625" defaultRowHeight="15.75" x14ac:dyDescent="0.25"/>
  <cols>
    <col min="1" max="1" width="46.28515625" style="78" customWidth="1"/>
    <col min="2" max="2" width="11.140625" style="78" customWidth="1"/>
    <col min="3" max="3" width="14" style="78" customWidth="1"/>
    <col min="4" max="4" width="15.140625" style="89" customWidth="1"/>
    <col min="5" max="5" width="11" style="90" customWidth="1"/>
    <col min="6" max="6" width="0.140625" style="78" hidden="1" customWidth="1"/>
    <col min="7" max="7" width="14.140625" style="95" customWidth="1"/>
    <col min="8" max="8" width="13.140625" style="95" customWidth="1"/>
    <col min="9" max="9" width="16.7109375" style="95" customWidth="1"/>
    <col min="10" max="10" width="12.140625" style="95" customWidth="1"/>
    <col min="11" max="11" width="23.85546875" style="78" customWidth="1"/>
    <col min="12" max="16384" width="9.140625" style="78"/>
  </cols>
  <sheetData>
    <row r="1" spans="1:11" ht="18.75" x14ac:dyDescent="0.25">
      <c r="A1" s="230" t="s">
        <v>141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55.5" customHeight="1" x14ac:dyDescent="0.25">
      <c r="A2" s="231" t="s">
        <v>202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x14ac:dyDescent="0.25">
      <c r="A3" s="146" t="s">
        <v>99</v>
      </c>
      <c r="B3" s="79"/>
      <c r="C3" s="232"/>
      <c r="D3" s="232"/>
      <c r="E3" s="232"/>
      <c r="F3" s="80"/>
      <c r="G3" s="81"/>
      <c r="H3" s="81"/>
      <c r="I3" s="81"/>
      <c r="J3" s="81"/>
      <c r="K3" s="80"/>
    </row>
    <row r="4" spans="1:11" x14ac:dyDescent="0.25">
      <c r="A4" s="233" t="s">
        <v>142</v>
      </c>
      <c r="B4" s="236" t="s">
        <v>143</v>
      </c>
      <c r="C4" s="237"/>
      <c r="D4" s="237"/>
      <c r="E4" s="237"/>
      <c r="F4" s="237"/>
      <c r="G4" s="237"/>
      <c r="H4" s="237"/>
      <c r="I4" s="237"/>
      <c r="J4" s="238"/>
      <c r="K4" s="233" t="s">
        <v>144</v>
      </c>
    </row>
    <row r="5" spans="1:11" ht="47.25" x14ac:dyDescent="0.25">
      <c r="A5" s="234"/>
      <c r="B5" s="239" t="s">
        <v>145</v>
      </c>
      <c r="C5" s="240"/>
      <c r="D5" s="240"/>
      <c r="E5" s="240"/>
      <c r="F5" s="240"/>
      <c r="G5" s="240"/>
      <c r="H5" s="241"/>
      <c r="I5" s="67" t="s">
        <v>146</v>
      </c>
      <c r="J5" s="32" t="s">
        <v>147</v>
      </c>
      <c r="K5" s="235"/>
    </row>
    <row r="6" spans="1:11" x14ac:dyDescent="0.25">
      <c r="A6" s="234"/>
      <c r="B6" s="239" t="s">
        <v>5</v>
      </c>
      <c r="C6" s="240"/>
      <c r="D6" s="241"/>
      <c r="E6" s="239" t="s">
        <v>6</v>
      </c>
      <c r="F6" s="240"/>
      <c r="G6" s="240"/>
      <c r="H6" s="241"/>
      <c r="I6" s="130" t="s">
        <v>5</v>
      </c>
      <c r="J6" s="67" t="s">
        <v>5</v>
      </c>
      <c r="K6" s="67"/>
    </row>
    <row r="7" spans="1:11" ht="18" customHeight="1" x14ac:dyDescent="0.25">
      <c r="A7" s="235"/>
      <c r="B7" s="32" t="s">
        <v>135</v>
      </c>
      <c r="C7" s="32" t="s">
        <v>148</v>
      </c>
      <c r="D7" s="142" t="s">
        <v>149</v>
      </c>
      <c r="E7" s="32" t="s">
        <v>135</v>
      </c>
      <c r="F7" s="32" t="s">
        <v>148</v>
      </c>
      <c r="G7" s="142" t="s">
        <v>148</v>
      </c>
      <c r="H7" s="142" t="s">
        <v>149</v>
      </c>
      <c r="I7" s="67"/>
      <c r="J7" s="67"/>
      <c r="K7" s="67"/>
    </row>
    <row r="8" spans="1:11" ht="16.5" customHeight="1" x14ac:dyDescent="0.25">
      <c r="A8" s="32">
        <v>1</v>
      </c>
      <c r="B8" s="82">
        <v>2</v>
      </c>
      <c r="C8" s="82">
        <v>3</v>
      </c>
      <c r="D8" s="82">
        <v>4</v>
      </c>
      <c r="E8" s="82">
        <v>5</v>
      </c>
      <c r="F8" s="82">
        <v>6</v>
      </c>
      <c r="G8" s="82">
        <v>7</v>
      </c>
      <c r="H8" s="82">
        <v>8</v>
      </c>
      <c r="I8" s="82">
        <v>9</v>
      </c>
      <c r="J8" s="82">
        <v>10</v>
      </c>
      <c r="K8" s="32">
        <v>11</v>
      </c>
    </row>
    <row r="9" spans="1:11" ht="16.5" customHeight="1" x14ac:dyDescent="0.25">
      <c r="A9" s="32" t="s">
        <v>151</v>
      </c>
      <c r="B9" s="83">
        <f t="shared" ref="B9:J9" si="0">B10+B11</f>
        <v>343</v>
      </c>
      <c r="C9" s="83">
        <f t="shared" si="0"/>
        <v>343</v>
      </c>
      <c r="D9" s="83">
        <f t="shared" si="0"/>
        <v>0</v>
      </c>
      <c r="E9" s="83">
        <f t="shared" si="0"/>
        <v>0</v>
      </c>
      <c r="F9" s="83">
        <f t="shared" si="0"/>
        <v>0</v>
      </c>
      <c r="G9" s="83">
        <f t="shared" si="0"/>
        <v>0</v>
      </c>
      <c r="H9" s="83">
        <f t="shared" si="0"/>
        <v>0</v>
      </c>
      <c r="I9" s="83">
        <f t="shared" si="0"/>
        <v>293</v>
      </c>
      <c r="J9" s="83">
        <f t="shared" si="0"/>
        <v>0</v>
      </c>
      <c r="K9" s="44"/>
    </row>
    <row r="10" spans="1:11" ht="267.75" x14ac:dyDescent="0.25">
      <c r="A10" s="84" t="s">
        <v>150</v>
      </c>
      <c r="B10" s="132">
        <v>293</v>
      </c>
      <c r="C10" s="132">
        <v>293</v>
      </c>
      <c r="D10" s="132">
        <v>0</v>
      </c>
      <c r="E10" s="132">
        <v>0</v>
      </c>
      <c r="F10" s="132"/>
      <c r="G10" s="85">
        <v>0</v>
      </c>
      <c r="H10" s="85">
        <v>0</v>
      </c>
      <c r="I10" s="132">
        <v>293</v>
      </c>
      <c r="J10" s="132"/>
      <c r="K10" s="84"/>
    </row>
    <row r="11" spans="1:11" ht="213" customHeight="1" x14ac:dyDescent="0.25">
      <c r="A11" s="84" t="s">
        <v>183</v>
      </c>
      <c r="B11" s="152">
        <v>50</v>
      </c>
      <c r="C11" s="152">
        <v>50</v>
      </c>
      <c r="D11" s="86"/>
      <c r="E11" s="87">
        <v>0</v>
      </c>
      <c r="F11" s="87"/>
      <c r="G11" s="88">
        <v>0</v>
      </c>
      <c r="H11" s="85">
        <v>0</v>
      </c>
      <c r="I11" s="70"/>
      <c r="J11" s="67"/>
      <c r="K11" s="84"/>
    </row>
    <row r="12" spans="1:11" x14ac:dyDescent="0.25">
      <c r="G12" s="91"/>
      <c r="H12" s="91"/>
      <c r="I12" s="92"/>
      <c r="J12" s="92"/>
    </row>
    <row r="13" spans="1:11" x14ac:dyDescent="0.25">
      <c r="A13" s="144" t="s">
        <v>178</v>
      </c>
      <c r="G13" s="93"/>
      <c r="H13" s="93"/>
      <c r="I13" s="92"/>
      <c r="J13" s="92"/>
    </row>
    <row r="14" spans="1:11" x14ac:dyDescent="0.25">
      <c r="A14" s="42"/>
      <c r="G14" s="94"/>
      <c r="H14" s="94"/>
      <c r="I14" s="92"/>
      <c r="J14" s="92"/>
    </row>
    <row r="15" spans="1:11" x14ac:dyDescent="0.25">
      <c r="G15" s="93"/>
      <c r="H15" s="93"/>
      <c r="I15" s="92"/>
      <c r="J15" s="92"/>
    </row>
    <row r="16" spans="1:11" x14ac:dyDescent="0.25">
      <c r="G16" s="93"/>
      <c r="H16" s="93"/>
      <c r="I16" s="92"/>
      <c r="J16" s="92"/>
    </row>
    <row r="17" spans="4:10" x14ac:dyDescent="0.25">
      <c r="G17" s="93"/>
      <c r="H17" s="93"/>
      <c r="I17" s="92"/>
      <c r="J17" s="92"/>
    </row>
    <row r="18" spans="4:10" x14ac:dyDescent="0.25">
      <c r="G18" s="91"/>
      <c r="H18" s="91"/>
      <c r="I18" s="92"/>
      <c r="J18" s="92"/>
    </row>
    <row r="19" spans="4:10" x14ac:dyDescent="0.25">
      <c r="D19" s="78"/>
      <c r="E19" s="78"/>
      <c r="G19" s="93"/>
      <c r="H19" s="93"/>
      <c r="I19" s="92"/>
      <c r="J19" s="92"/>
    </row>
    <row r="20" spans="4:10" x14ac:dyDescent="0.25">
      <c r="D20" s="78"/>
      <c r="E20" s="78"/>
      <c r="G20" s="94"/>
      <c r="H20" s="94"/>
      <c r="I20" s="92"/>
      <c r="J20" s="92"/>
    </row>
    <row r="21" spans="4:10" x14ac:dyDescent="0.25">
      <c r="D21" s="78"/>
      <c r="E21" s="78"/>
      <c r="G21" s="93"/>
      <c r="H21" s="93"/>
      <c r="I21" s="92"/>
      <c r="J21" s="92"/>
    </row>
    <row r="22" spans="4:10" x14ac:dyDescent="0.25">
      <c r="D22" s="78"/>
      <c r="E22" s="78"/>
      <c r="G22" s="93"/>
      <c r="H22" s="93"/>
      <c r="I22" s="92"/>
      <c r="J22" s="92"/>
    </row>
    <row r="23" spans="4:10" x14ac:dyDescent="0.25">
      <c r="D23" s="78"/>
      <c r="E23" s="78"/>
      <c r="G23" s="93"/>
      <c r="H23" s="93"/>
      <c r="I23" s="92"/>
      <c r="J23" s="92"/>
    </row>
  </sheetData>
  <mergeCells count="9">
    <mergeCell ref="A1:K1"/>
    <mergeCell ref="A2:K2"/>
    <mergeCell ref="C3:E3"/>
    <mergeCell ref="A4:A7"/>
    <mergeCell ref="B4:J4"/>
    <mergeCell ref="K4:K5"/>
    <mergeCell ref="B5:H5"/>
    <mergeCell ref="B6:D6"/>
    <mergeCell ref="E6:H6"/>
  </mergeCells>
  <pageMargins left="0.7" right="0.7" top="0.75" bottom="0.75" header="0.3" footer="0.3"/>
  <pageSetup paperSize="9" scale="4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9"/>
  <sheetViews>
    <sheetView view="pageBreakPreview" zoomScale="80" zoomScaleNormal="70" zoomScaleSheetLayoutView="80" workbookViewId="0">
      <selection activeCell="M14" sqref="M14"/>
    </sheetView>
  </sheetViews>
  <sheetFormatPr defaultRowHeight="57" customHeight="1" x14ac:dyDescent="0.25"/>
  <cols>
    <col min="1" max="1" width="9.140625" style="100"/>
    <col min="2" max="2" width="47.5703125" style="100" customWidth="1"/>
    <col min="3" max="3" width="46.140625" style="100" customWidth="1"/>
    <col min="4" max="4" width="23.5703125" style="100" customWidth="1"/>
    <col min="5" max="5" width="19.85546875" style="100" customWidth="1"/>
    <col min="6" max="6" width="24.85546875" style="100" customWidth="1"/>
    <col min="7" max="7" width="12.85546875" style="105" customWidth="1"/>
    <col min="8" max="9" width="12.7109375" style="105" customWidth="1"/>
    <col min="10" max="10" width="12.85546875" style="105" customWidth="1"/>
    <col min="11" max="11" width="23.5703125" style="100" customWidth="1"/>
    <col min="12" max="16384" width="9.140625" style="100"/>
  </cols>
  <sheetData>
    <row r="1" spans="1:11" ht="15" x14ac:dyDescent="0.25">
      <c r="K1" s="101" t="s">
        <v>127</v>
      </c>
    </row>
    <row r="2" spans="1:11" ht="30" customHeight="1" x14ac:dyDescent="0.25">
      <c r="A2" s="254" t="s">
        <v>200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22.5" customHeight="1" x14ac:dyDescent="0.25">
      <c r="B3" s="100" t="s">
        <v>99</v>
      </c>
    </row>
    <row r="4" spans="1:11" ht="57" customHeight="1" x14ac:dyDescent="0.25">
      <c r="A4" s="245" t="s">
        <v>128</v>
      </c>
      <c r="B4" s="245" t="s">
        <v>129</v>
      </c>
      <c r="C4" s="245" t="s">
        <v>130</v>
      </c>
      <c r="D4" s="245" t="s">
        <v>131</v>
      </c>
      <c r="E4" s="245" t="s">
        <v>132</v>
      </c>
      <c r="F4" s="245" t="s">
        <v>133</v>
      </c>
      <c r="G4" s="256" t="s">
        <v>240</v>
      </c>
      <c r="H4" s="257"/>
      <c r="I4" s="257"/>
      <c r="J4" s="258"/>
      <c r="K4" s="245" t="s">
        <v>134</v>
      </c>
    </row>
    <row r="5" spans="1:11" ht="57" customHeight="1" x14ac:dyDescent="0.25">
      <c r="A5" s="247"/>
      <c r="B5" s="247"/>
      <c r="C5" s="247"/>
      <c r="D5" s="247"/>
      <c r="E5" s="247"/>
      <c r="F5" s="247"/>
      <c r="G5" s="143" t="s">
        <v>135</v>
      </c>
      <c r="H5" s="143" t="s">
        <v>190</v>
      </c>
      <c r="I5" s="143" t="s">
        <v>191</v>
      </c>
      <c r="J5" s="143" t="s">
        <v>192</v>
      </c>
      <c r="K5" s="247"/>
    </row>
    <row r="6" spans="1:11" ht="15" x14ac:dyDescent="0.25">
      <c r="A6" s="102">
        <v>1</v>
      </c>
      <c r="B6" s="102">
        <v>2</v>
      </c>
      <c r="C6" s="102">
        <v>3</v>
      </c>
      <c r="D6" s="102">
        <v>4</v>
      </c>
      <c r="E6" s="102">
        <v>5</v>
      </c>
      <c r="F6" s="102">
        <v>6</v>
      </c>
      <c r="G6" s="107">
        <v>7</v>
      </c>
      <c r="H6" s="107">
        <v>8</v>
      </c>
      <c r="I6" s="107">
        <v>9</v>
      </c>
      <c r="J6" s="107">
        <v>10</v>
      </c>
      <c r="K6" s="102">
        <v>11</v>
      </c>
    </row>
    <row r="7" spans="1:11" s="96" customFormat="1" ht="15" x14ac:dyDescent="0.25">
      <c r="A7" s="259"/>
      <c r="B7" s="262" t="s">
        <v>193</v>
      </c>
      <c r="C7" s="265"/>
      <c r="D7" s="268" t="s">
        <v>152</v>
      </c>
      <c r="E7" s="268" t="s">
        <v>199</v>
      </c>
      <c r="F7" s="98" t="s">
        <v>135</v>
      </c>
      <c r="G7" s="168">
        <f>G8+G9+G11+G10</f>
        <v>1576920.7535699997</v>
      </c>
      <c r="H7" s="169">
        <f t="shared" ref="H7:J10" si="0">H12+H17</f>
        <v>692627.08432000002</v>
      </c>
      <c r="I7" s="169">
        <f t="shared" si="0"/>
        <v>569872.45666000003</v>
      </c>
      <c r="J7" s="169">
        <f t="shared" si="0"/>
        <v>314421.21258999995</v>
      </c>
      <c r="K7" s="271" t="s">
        <v>137</v>
      </c>
    </row>
    <row r="8" spans="1:11" s="97" customFormat="1" ht="15" x14ac:dyDescent="0.25">
      <c r="A8" s="260"/>
      <c r="B8" s="263"/>
      <c r="C8" s="266"/>
      <c r="D8" s="269"/>
      <c r="E8" s="269"/>
      <c r="F8" s="98" t="s">
        <v>9</v>
      </c>
      <c r="G8" s="168">
        <f>SUM(H8:J8)</f>
        <v>1514093.2999999998</v>
      </c>
      <c r="H8" s="169">
        <f t="shared" si="0"/>
        <v>659695.19999999995</v>
      </c>
      <c r="I8" s="169">
        <f t="shared" si="0"/>
        <v>543121.1</v>
      </c>
      <c r="J8" s="169">
        <f t="shared" si="0"/>
        <v>311277</v>
      </c>
      <c r="K8" s="272"/>
    </row>
    <row r="9" spans="1:11" s="97" customFormat="1" ht="15" x14ac:dyDescent="0.25">
      <c r="A9" s="260"/>
      <c r="B9" s="263"/>
      <c r="C9" s="266"/>
      <c r="D9" s="269"/>
      <c r="E9" s="269"/>
      <c r="F9" s="99" t="s">
        <v>8</v>
      </c>
      <c r="G9" s="168">
        <f t="shared" ref="G9:G11" si="1">SUM(H9:J9)</f>
        <v>62827.453569999998</v>
      </c>
      <c r="H9" s="169">
        <f t="shared" si="0"/>
        <v>32931.884319999997</v>
      </c>
      <c r="I9" s="169">
        <f t="shared" si="0"/>
        <v>26751.356660000001</v>
      </c>
      <c r="J9" s="169">
        <f t="shared" si="0"/>
        <v>3144.2125899999937</v>
      </c>
      <c r="K9" s="272"/>
    </row>
    <row r="10" spans="1:11" s="97" customFormat="1" ht="15" x14ac:dyDescent="0.25">
      <c r="A10" s="260"/>
      <c r="B10" s="263"/>
      <c r="C10" s="266"/>
      <c r="D10" s="269"/>
      <c r="E10" s="269"/>
      <c r="F10" s="99" t="s">
        <v>138</v>
      </c>
      <c r="G10" s="168">
        <f t="shared" si="1"/>
        <v>0</v>
      </c>
      <c r="H10" s="169">
        <f t="shared" si="0"/>
        <v>0</v>
      </c>
      <c r="I10" s="169">
        <f t="shared" si="0"/>
        <v>0</v>
      </c>
      <c r="J10" s="169">
        <f t="shared" si="0"/>
        <v>0</v>
      </c>
      <c r="K10" s="272"/>
    </row>
    <row r="11" spans="1:11" s="97" customFormat="1" ht="26.25" customHeight="1" x14ac:dyDescent="0.25">
      <c r="A11" s="261"/>
      <c r="B11" s="264"/>
      <c r="C11" s="267"/>
      <c r="D11" s="270"/>
      <c r="E11" s="270"/>
      <c r="F11" s="99" t="s">
        <v>139</v>
      </c>
      <c r="G11" s="168">
        <f t="shared" si="1"/>
        <v>0</v>
      </c>
      <c r="H11" s="169">
        <f>H16+H21</f>
        <v>0</v>
      </c>
      <c r="I11" s="169">
        <f t="shared" ref="I11:J11" si="2">I16+I21</f>
        <v>0</v>
      </c>
      <c r="J11" s="169">
        <f t="shared" si="2"/>
        <v>0</v>
      </c>
      <c r="K11" s="273"/>
    </row>
    <row r="12" spans="1:11" s="96" customFormat="1" ht="15" x14ac:dyDescent="0.25">
      <c r="A12" s="259"/>
      <c r="B12" s="262" t="s">
        <v>154</v>
      </c>
      <c r="C12" s="265" t="s">
        <v>155</v>
      </c>
      <c r="D12" s="268" t="s">
        <v>152</v>
      </c>
      <c r="E12" s="268" t="s">
        <v>189</v>
      </c>
      <c r="F12" s="98" t="s">
        <v>135</v>
      </c>
      <c r="G12" s="168">
        <f>G13+G14+G16+G15</f>
        <v>1176449.743</v>
      </c>
      <c r="H12" s="168">
        <f t="shared" ref="H12" si="3">H13+H14+H16+H15</f>
        <v>650133.95299999998</v>
      </c>
      <c r="I12" s="168">
        <f>I13+I14+I16+I15</f>
        <v>526315.79</v>
      </c>
      <c r="J12" s="168">
        <f t="shared" ref="J12" si="4">J13+J14+J16+J15</f>
        <v>0</v>
      </c>
      <c r="K12" s="271" t="s">
        <v>137</v>
      </c>
    </row>
    <row r="13" spans="1:11" s="97" customFormat="1" ht="15" x14ac:dyDescent="0.25">
      <c r="A13" s="260"/>
      <c r="B13" s="263"/>
      <c r="C13" s="266"/>
      <c r="D13" s="269"/>
      <c r="E13" s="269"/>
      <c r="F13" s="98" t="s">
        <v>9</v>
      </c>
      <c r="G13" s="168">
        <f>SUM(H13:J13)</f>
        <v>1117627</v>
      </c>
      <c r="H13" s="170">
        <v>617627</v>
      </c>
      <c r="I13" s="170">
        <v>500000</v>
      </c>
      <c r="J13" s="170">
        <v>0</v>
      </c>
      <c r="K13" s="272"/>
    </row>
    <row r="14" spans="1:11" s="97" customFormat="1" ht="15" x14ac:dyDescent="0.25">
      <c r="A14" s="260"/>
      <c r="B14" s="263"/>
      <c r="C14" s="266"/>
      <c r="D14" s="269"/>
      <c r="E14" s="269"/>
      <c r="F14" s="99" t="s">
        <v>8</v>
      </c>
      <c r="G14" s="168">
        <f>SUM(H14:J14)</f>
        <v>58822.743000000002</v>
      </c>
      <c r="H14" s="170">
        <v>32506.953000000001</v>
      </c>
      <c r="I14" s="170">
        <v>26315.79</v>
      </c>
      <c r="J14" s="170">
        <v>0</v>
      </c>
      <c r="K14" s="272"/>
    </row>
    <row r="15" spans="1:11" s="97" customFormat="1" ht="15" x14ac:dyDescent="0.25">
      <c r="A15" s="260"/>
      <c r="B15" s="263"/>
      <c r="C15" s="266"/>
      <c r="D15" s="269"/>
      <c r="E15" s="269"/>
      <c r="F15" s="99" t="s">
        <v>138</v>
      </c>
      <c r="G15" s="168">
        <f>SUM(H15:J15)</f>
        <v>0</v>
      </c>
      <c r="H15" s="170">
        <v>0</v>
      </c>
      <c r="I15" s="170">
        <v>0</v>
      </c>
      <c r="J15" s="170">
        <v>0</v>
      </c>
      <c r="K15" s="272"/>
    </row>
    <row r="16" spans="1:11" s="97" customFormat="1" ht="186.75" customHeight="1" x14ac:dyDescent="0.25">
      <c r="A16" s="261"/>
      <c r="B16" s="264"/>
      <c r="C16" s="267"/>
      <c r="D16" s="270"/>
      <c r="E16" s="270"/>
      <c r="F16" s="99" t="s">
        <v>139</v>
      </c>
      <c r="G16" s="169">
        <f>SUM(H16:J16)</f>
        <v>0</v>
      </c>
      <c r="H16" s="171">
        <v>0</v>
      </c>
      <c r="I16" s="171">
        <v>0</v>
      </c>
      <c r="J16" s="171">
        <v>0</v>
      </c>
      <c r="K16" s="273"/>
    </row>
    <row r="17" spans="1:11" ht="15" x14ac:dyDescent="0.25">
      <c r="A17" s="245"/>
      <c r="B17" s="248" t="s">
        <v>156</v>
      </c>
      <c r="C17" s="251" t="s">
        <v>157</v>
      </c>
      <c r="D17" s="245"/>
      <c r="E17" s="245"/>
      <c r="F17" s="103" t="s">
        <v>135</v>
      </c>
      <c r="G17" s="172">
        <f t="shared" ref="G17:G31" si="5">SUM(H17:K17)</f>
        <v>400471.01056999993</v>
      </c>
      <c r="H17" s="173">
        <f>H22+H27+H32</f>
        <v>42493.13132</v>
      </c>
      <c r="I17" s="173">
        <f t="shared" ref="I17:J17" si="6">I22+I27+I32</f>
        <v>43556.666660000003</v>
      </c>
      <c r="J17" s="173">
        <f t="shared" si="6"/>
        <v>314421.21258999995</v>
      </c>
      <c r="K17" s="242" t="s">
        <v>137</v>
      </c>
    </row>
    <row r="18" spans="1:11" ht="15" x14ac:dyDescent="0.25">
      <c r="A18" s="246"/>
      <c r="B18" s="249"/>
      <c r="C18" s="252"/>
      <c r="D18" s="246"/>
      <c r="E18" s="246"/>
      <c r="F18" s="103" t="s">
        <v>9</v>
      </c>
      <c r="G18" s="172">
        <f t="shared" si="5"/>
        <v>396466.3</v>
      </c>
      <c r="H18" s="173">
        <f t="shared" ref="H18:J20" si="7">H23+H28+H33</f>
        <v>42068.2</v>
      </c>
      <c r="I18" s="173">
        <f t="shared" si="7"/>
        <v>43121.1</v>
      </c>
      <c r="J18" s="173">
        <f t="shared" si="7"/>
        <v>311277</v>
      </c>
      <c r="K18" s="243"/>
    </row>
    <row r="19" spans="1:11" ht="15" x14ac:dyDescent="0.25">
      <c r="A19" s="246"/>
      <c r="B19" s="249"/>
      <c r="C19" s="252"/>
      <c r="D19" s="246"/>
      <c r="E19" s="246"/>
      <c r="F19" s="103" t="s">
        <v>8</v>
      </c>
      <c r="G19" s="172">
        <f t="shared" si="5"/>
        <v>4004.7105699999911</v>
      </c>
      <c r="H19" s="173">
        <f t="shared" si="7"/>
        <v>424.93131999999673</v>
      </c>
      <c r="I19" s="173">
        <f t="shared" si="7"/>
        <v>435.56666000000041</v>
      </c>
      <c r="J19" s="173">
        <f t="shared" si="7"/>
        <v>3144.2125899999937</v>
      </c>
      <c r="K19" s="243"/>
    </row>
    <row r="20" spans="1:11" ht="15" x14ac:dyDescent="0.25">
      <c r="A20" s="246"/>
      <c r="B20" s="249"/>
      <c r="C20" s="252"/>
      <c r="D20" s="246"/>
      <c r="E20" s="246"/>
      <c r="F20" s="103" t="s">
        <v>138</v>
      </c>
      <c r="G20" s="172">
        <f t="shared" si="5"/>
        <v>0</v>
      </c>
      <c r="H20" s="173">
        <f t="shared" si="7"/>
        <v>0</v>
      </c>
      <c r="I20" s="173">
        <f t="shared" si="7"/>
        <v>0</v>
      </c>
      <c r="J20" s="173">
        <f t="shared" si="7"/>
        <v>0</v>
      </c>
      <c r="K20" s="243"/>
    </row>
    <row r="21" spans="1:11" ht="39.75" customHeight="1" x14ac:dyDescent="0.25">
      <c r="A21" s="247"/>
      <c r="B21" s="250"/>
      <c r="C21" s="253"/>
      <c r="D21" s="247"/>
      <c r="E21" s="247"/>
      <c r="F21" s="103" t="s">
        <v>139</v>
      </c>
      <c r="G21" s="172">
        <f t="shared" si="5"/>
        <v>0</v>
      </c>
      <c r="H21" s="173">
        <f>H26+H31+H36</f>
        <v>0</v>
      </c>
      <c r="I21" s="173">
        <f t="shared" ref="I21:J21" si="8">I26+I31+I36</f>
        <v>0</v>
      </c>
      <c r="J21" s="173">
        <f t="shared" si="8"/>
        <v>0</v>
      </c>
      <c r="K21" s="244"/>
    </row>
    <row r="22" spans="1:11" ht="15" x14ac:dyDescent="0.25">
      <c r="A22" s="245"/>
      <c r="B22" s="248" t="s">
        <v>195</v>
      </c>
      <c r="C22" s="251" t="s">
        <v>153</v>
      </c>
      <c r="D22" s="245" t="s">
        <v>140</v>
      </c>
      <c r="E22" s="245" t="s">
        <v>198</v>
      </c>
      <c r="F22" s="103" t="s">
        <v>135</v>
      </c>
      <c r="G22" s="174">
        <v>52006.061580000001</v>
      </c>
      <c r="H22" s="172">
        <f>H23+H24+H25+H26</f>
        <v>4716.1616199999999</v>
      </c>
      <c r="I22" s="172">
        <f t="shared" ref="I22:J22" si="9">I23+I24+I25+I26</f>
        <v>7732.2222199999997</v>
      </c>
      <c r="J22" s="172">
        <f t="shared" si="9"/>
        <v>9539.7979799999994</v>
      </c>
      <c r="K22" s="242" t="s">
        <v>137</v>
      </c>
    </row>
    <row r="23" spans="1:11" ht="15" x14ac:dyDescent="0.25">
      <c r="A23" s="246"/>
      <c r="B23" s="249"/>
      <c r="C23" s="252"/>
      <c r="D23" s="246"/>
      <c r="E23" s="246"/>
      <c r="F23" s="103" t="s">
        <v>9</v>
      </c>
      <c r="G23" s="174">
        <v>51486</v>
      </c>
      <c r="H23" s="173">
        <v>4669</v>
      </c>
      <c r="I23" s="173">
        <v>7654.9</v>
      </c>
      <c r="J23" s="173">
        <v>9444.4</v>
      </c>
      <c r="K23" s="243"/>
    </row>
    <row r="24" spans="1:11" ht="15" x14ac:dyDescent="0.25">
      <c r="A24" s="246"/>
      <c r="B24" s="249"/>
      <c r="C24" s="252"/>
      <c r="D24" s="246"/>
      <c r="E24" s="246"/>
      <c r="F24" s="103" t="s">
        <v>8</v>
      </c>
      <c r="G24" s="174">
        <v>520.06158000000005</v>
      </c>
      <c r="H24" s="173">
        <v>47.161619999999857</v>
      </c>
      <c r="I24" s="173">
        <v>77.322220000000016</v>
      </c>
      <c r="J24" s="173">
        <v>95.397979999999734</v>
      </c>
      <c r="K24" s="243"/>
    </row>
    <row r="25" spans="1:11" ht="15" x14ac:dyDescent="0.25">
      <c r="A25" s="246"/>
      <c r="B25" s="249"/>
      <c r="C25" s="252"/>
      <c r="D25" s="246"/>
      <c r="E25" s="246"/>
      <c r="F25" s="103" t="s">
        <v>138</v>
      </c>
      <c r="G25" s="174">
        <v>0</v>
      </c>
      <c r="H25" s="173">
        <v>0</v>
      </c>
      <c r="I25" s="173">
        <v>0</v>
      </c>
      <c r="J25" s="173">
        <v>0</v>
      </c>
      <c r="K25" s="243"/>
    </row>
    <row r="26" spans="1:11" ht="15" x14ac:dyDescent="0.25">
      <c r="A26" s="247"/>
      <c r="B26" s="250"/>
      <c r="C26" s="253"/>
      <c r="D26" s="247"/>
      <c r="E26" s="247"/>
      <c r="F26" s="103" t="s">
        <v>139</v>
      </c>
      <c r="G26" s="174">
        <v>0</v>
      </c>
      <c r="H26" s="173">
        <v>0</v>
      </c>
      <c r="I26" s="175">
        <v>0</v>
      </c>
      <c r="J26" s="175">
        <v>0</v>
      </c>
      <c r="K26" s="244"/>
    </row>
    <row r="27" spans="1:11" ht="15" x14ac:dyDescent="0.25">
      <c r="A27" s="245"/>
      <c r="B27" s="248" t="s">
        <v>158</v>
      </c>
      <c r="C27" s="251" t="s">
        <v>153</v>
      </c>
      <c r="D27" s="245" t="s">
        <v>140</v>
      </c>
      <c r="E27" s="245" t="s">
        <v>194</v>
      </c>
      <c r="F27" s="103" t="s">
        <v>135</v>
      </c>
      <c r="G27" s="174">
        <f t="shared" si="5"/>
        <v>296121.91966999997</v>
      </c>
      <c r="H27" s="172">
        <f>H28+H29+H30+H31</f>
        <v>16737.171719999998</v>
      </c>
      <c r="I27" s="172">
        <f t="shared" ref="I27:J27" si="10">I28+I29+I30+I31</f>
        <v>10002.92929</v>
      </c>
      <c r="J27" s="172">
        <f t="shared" si="10"/>
        <v>269381.81865999999</v>
      </c>
      <c r="K27" s="242" t="s">
        <v>137</v>
      </c>
    </row>
    <row r="28" spans="1:11" ht="15" x14ac:dyDescent="0.25">
      <c r="A28" s="246"/>
      <c r="B28" s="249"/>
      <c r="C28" s="252"/>
      <c r="D28" s="246"/>
      <c r="E28" s="246"/>
      <c r="F28" s="103" t="s">
        <v>9</v>
      </c>
      <c r="G28" s="174">
        <f t="shared" si="5"/>
        <v>293160.7</v>
      </c>
      <c r="H28" s="173">
        <v>16569.8</v>
      </c>
      <c r="I28" s="175">
        <v>9902.9</v>
      </c>
      <c r="J28" s="175">
        <v>266688</v>
      </c>
      <c r="K28" s="243"/>
    </row>
    <row r="29" spans="1:11" ht="15" x14ac:dyDescent="0.25">
      <c r="A29" s="246"/>
      <c r="B29" s="249"/>
      <c r="C29" s="252"/>
      <c r="D29" s="246"/>
      <c r="E29" s="246"/>
      <c r="F29" s="103" t="s">
        <v>8</v>
      </c>
      <c r="G29" s="174">
        <f t="shared" si="5"/>
        <v>2961.2196699999895</v>
      </c>
      <c r="H29" s="173">
        <v>167.37171999999899</v>
      </c>
      <c r="I29" s="173">
        <v>100.0292900000004</v>
      </c>
      <c r="J29" s="173">
        <v>2693.8186599999899</v>
      </c>
      <c r="K29" s="243"/>
    </row>
    <row r="30" spans="1:11" ht="15" x14ac:dyDescent="0.25">
      <c r="A30" s="246"/>
      <c r="B30" s="249"/>
      <c r="C30" s="252"/>
      <c r="D30" s="246"/>
      <c r="E30" s="246"/>
      <c r="F30" s="103" t="s">
        <v>138</v>
      </c>
      <c r="G30" s="174">
        <f t="shared" si="5"/>
        <v>0</v>
      </c>
      <c r="H30" s="173">
        <v>0</v>
      </c>
      <c r="I30" s="175">
        <v>0</v>
      </c>
      <c r="J30" s="175">
        <v>0</v>
      </c>
      <c r="K30" s="243"/>
    </row>
    <row r="31" spans="1:11" ht="15" x14ac:dyDescent="0.25">
      <c r="A31" s="247"/>
      <c r="B31" s="250"/>
      <c r="C31" s="253"/>
      <c r="D31" s="247"/>
      <c r="E31" s="247"/>
      <c r="F31" s="103" t="s">
        <v>139</v>
      </c>
      <c r="G31" s="174">
        <f t="shared" si="5"/>
        <v>0</v>
      </c>
      <c r="H31" s="173">
        <v>0</v>
      </c>
      <c r="I31" s="175">
        <v>0</v>
      </c>
      <c r="J31" s="175">
        <v>0</v>
      </c>
      <c r="K31" s="244"/>
    </row>
    <row r="32" spans="1:11" ht="15" customHeight="1" x14ac:dyDescent="0.25">
      <c r="A32" s="245"/>
      <c r="B32" s="248" t="s">
        <v>196</v>
      </c>
      <c r="C32" s="251" t="s">
        <v>153</v>
      </c>
      <c r="D32" s="245" t="s">
        <v>140</v>
      </c>
      <c r="E32" s="245" t="s">
        <v>197</v>
      </c>
      <c r="F32" s="103" t="s">
        <v>135</v>
      </c>
      <c r="G32" s="174">
        <v>22778.386000000002</v>
      </c>
      <c r="H32" s="172">
        <f>H33+H34+H35+H36</f>
        <v>21039.797979999999</v>
      </c>
      <c r="I32" s="172">
        <f t="shared" ref="I32:J32" si="11">I33+I34+I35+I36</f>
        <v>25821.515149999999</v>
      </c>
      <c r="J32" s="172">
        <f t="shared" si="11"/>
        <v>35499.595950000003</v>
      </c>
      <c r="K32" s="242" t="s">
        <v>137</v>
      </c>
    </row>
    <row r="33" spans="1:11" ht="15" x14ac:dyDescent="0.25">
      <c r="A33" s="246"/>
      <c r="B33" s="249"/>
      <c r="C33" s="252"/>
      <c r="D33" s="246"/>
      <c r="E33" s="246"/>
      <c r="F33" s="103" t="s">
        <v>9</v>
      </c>
      <c r="G33" s="174">
        <v>22550.600000000002</v>
      </c>
      <c r="H33" s="173">
        <v>20829.400000000001</v>
      </c>
      <c r="I33" s="175">
        <v>25563.3</v>
      </c>
      <c r="J33" s="175">
        <v>35144.6</v>
      </c>
      <c r="K33" s="243"/>
    </row>
    <row r="34" spans="1:11" ht="15" x14ac:dyDescent="0.25">
      <c r="A34" s="246"/>
      <c r="B34" s="249"/>
      <c r="C34" s="252"/>
      <c r="D34" s="246"/>
      <c r="E34" s="246"/>
      <c r="F34" s="103" t="s">
        <v>8</v>
      </c>
      <c r="G34" s="174">
        <v>227.786</v>
      </c>
      <c r="H34" s="173">
        <v>210.39797999999792</v>
      </c>
      <c r="I34" s="173">
        <v>258.21514999999999</v>
      </c>
      <c r="J34" s="173">
        <v>354.99595000000409</v>
      </c>
      <c r="K34" s="243"/>
    </row>
    <row r="35" spans="1:11" ht="15" x14ac:dyDescent="0.25">
      <c r="A35" s="246"/>
      <c r="B35" s="249"/>
      <c r="C35" s="252"/>
      <c r="D35" s="246"/>
      <c r="E35" s="246"/>
      <c r="F35" s="103" t="s">
        <v>138</v>
      </c>
      <c r="G35" s="174">
        <v>0</v>
      </c>
      <c r="H35" s="173">
        <v>0</v>
      </c>
      <c r="I35" s="175">
        <v>0</v>
      </c>
      <c r="J35" s="175">
        <v>0</v>
      </c>
      <c r="K35" s="243"/>
    </row>
    <row r="36" spans="1:11" ht="15" x14ac:dyDescent="0.25">
      <c r="A36" s="247"/>
      <c r="B36" s="250"/>
      <c r="C36" s="253"/>
      <c r="D36" s="247"/>
      <c r="E36" s="247"/>
      <c r="F36" s="103" t="s">
        <v>139</v>
      </c>
      <c r="G36" s="174">
        <v>0</v>
      </c>
      <c r="H36" s="173">
        <v>0</v>
      </c>
      <c r="I36" s="175">
        <v>0</v>
      </c>
      <c r="J36" s="175">
        <v>0</v>
      </c>
      <c r="K36" s="244"/>
    </row>
    <row r="37" spans="1:11" ht="15" x14ac:dyDescent="0.25">
      <c r="A37" s="104"/>
      <c r="B37" s="104"/>
      <c r="C37" s="104"/>
      <c r="D37" s="104"/>
      <c r="E37" s="104"/>
      <c r="G37" s="106"/>
    </row>
    <row r="38" spans="1:11" ht="15" x14ac:dyDescent="0.25">
      <c r="A38" s="104"/>
      <c r="B38" s="145" t="s">
        <v>178</v>
      </c>
      <c r="C38" s="145"/>
      <c r="D38" s="104"/>
      <c r="E38" s="104"/>
    </row>
    <row r="39" spans="1:11" ht="57" customHeight="1" x14ac:dyDescent="0.25">
      <c r="A39" s="104"/>
      <c r="B39" s="104"/>
      <c r="C39" s="104"/>
      <c r="D39" s="104"/>
      <c r="E39" s="104"/>
    </row>
    <row r="40" spans="1:11" ht="57" customHeight="1" x14ac:dyDescent="0.25">
      <c r="A40" s="104"/>
      <c r="B40" s="104"/>
      <c r="C40" s="104"/>
      <c r="D40" s="104"/>
      <c r="E40" s="104"/>
    </row>
    <row r="41" spans="1:11" ht="57" customHeight="1" x14ac:dyDescent="0.25">
      <c r="A41" s="104"/>
      <c r="B41" s="104"/>
      <c r="C41" s="104"/>
      <c r="D41" s="104"/>
      <c r="E41" s="104"/>
    </row>
    <row r="42" spans="1:11" ht="57" customHeight="1" x14ac:dyDescent="0.25">
      <c r="A42" s="104"/>
      <c r="B42" s="104"/>
      <c r="C42" s="104"/>
      <c r="D42" s="104"/>
      <c r="E42" s="104"/>
    </row>
    <row r="43" spans="1:11" ht="57" customHeight="1" x14ac:dyDescent="0.25">
      <c r="A43" s="104"/>
      <c r="B43" s="104"/>
      <c r="C43" s="104"/>
      <c r="D43" s="104"/>
      <c r="E43" s="104"/>
    </row>
    <row r="44" spans="1:11" ht="57" customHeight="1" x14ac:dyDescent="0.25">
      <c r="A44" s="104"/>
      <c r="B44" s="104"/>
      <c r="C44" s="104"/>
      <c r="D44" s="104"/>
      <c r="E44" s="104"/>
    </row>
    <row r="45" spans="1:11" ht="57" customHeight="1" x14ac:dyDescent="0.25">
      <c r="A45" s="104"/>
      <c r="B45" s="104"/>
      <c r="C45" s="104"/>
      <c r="D45" s="104"/>
      <c r="E45" s="104"/>
    </row>
    <row r="46" spans="1:11" ht="57" customHeight="1" x14ac:dyDescent="0.25">
      <c r="A46" s="104"/>
      <c r="B46" s="104"/>
      <c r="C46" s="104"/>
      <c r="D46" s="104"/>
      <c r="E46" s="104"/>
    </row>
    <row r="47" spans="1:11" ht="57" customHeight="1" x14ac:dyDescent="0.25">
      <c r="A47" s="104"/>
      <c r="B47" s="104"/>
      <c r="C47" s="104"/>
      <c r="D47" s="104"/>
      <c r="E47" s="104"/>
    </row>
    <row r="48" spans="1:11" ht="57" customHeight="1" x14ac:dyDescent="0.25">
      <c r="A48" s="104"/>
      <c r="B48" s="104"/>
      <c r="C48" s="104"/>
      <c r="D48" s="104"/>
      <c r="E48" s="104"/>
    </row>
    <row r="49" spans="1:5" ht="57" customHeight="1" x14ac:dyDescent="0.25">
      <c r="A49" s="104"/>
      <c r="B49" s="104"/>
      <c r="C49" s="104"/>
      <c r="D49" s="104"/>
      <c r="E49" s="104"/>
    </row>
    <row r="50" spans="1:5" ht="57" customHeight="1" x14ac:dyDescent="0.25">
      <c r="A50" s="104"/>
      <c r="B50" s="104"/>
      <c r="C50" s="104"/>
      <c r="D50" s="104"/>
      <c r="E50" s="104"/>
    </row>
    <row r="51" spans="1:5" ht="57" customHeight="1" x14ac:dyDescent="0.25">
      <c r="A51" s="104"/>
      <c r="B51" s="104"/>
      <c r="C51" s="104"/>
      <c r="D51" s="104"/>
      <c r="E51" s="104"/>
    </row>
    <row r="52" spans="1:5" ht="57" customHeight="1" x14ac:dyDescent="0.25">
      <c r="A52" s="104"/>
      <c r="B52" s="104"/>
      <c r="C52" s="104"/>
      <c r="D52" s="104"/>
      <c r="E52" s="104"/>
    </row>
    <row r="53" spans="1:5" ht="57" customHeight="1" x14ac:dyDescent="0.25">
      <c r="A53" s="104"/>
      <c r="B53" s="104"/>
      <c r="C53" s="104"/>
      <c r="D53" s="104"/>
      <c r="E53" s="104"/>
    </row>
    <row r="54" spans="1:5" ht="57" customHeight="1" x14ac:dyDescent="0.25">
      <c r="A54" s="104"/>
      <c r="B54" s="104"/>
      <c r="C54" s="104"/>
      <c r="D54" s="104"/>
      <c r="E54" s="104"/>
    </row>
    <row r="55" spans="1:5" ht="57" customHeight="1" x14ac:dyDescent="0.25">
      <c r="A55" s="104"/>
      <c r="B55" s="104"/>
      <c r="C55" s="104"/>
      <c r="D55" s="104"/>
      <c r="E55" s="104"/>
    </row>
    <row r="56" spans="1:5" ht="57" customHeight="1" x14ac:dyDescent="0.25">
      <c r="A56" s="104"/>
      <c r="B56" s="104"/>
      <c r="C56" s="104"/>
      <c r="D56" s="104"/>
      <c r="E56" s="104"/>
    </row>
    <row r="57" spans="1:5" ht="57" customHeight="1" x14ac:dyDescent="0.25">
      <c r="A57" s="104"/>
      <c r="B57" s="104"/>
      <c r="C57" s="104"/>
      <c r="D57" s="104"/>
      <c r="E57" s="104"/>
    </row>
    <row r="58" spans="1:5" ht="57" customHeight="1" x14ac:dyDescent="0.25">
      <c r="A58" s="104"/>
      <c r="B58" s="104"/>
      <c r="C58" s="104"/>
      <c r="D58" s="104"/>
      <c r="E58" s="104"/>
    </row>
    <row r="59" spans="1:5" ht="57" customHeight="1" x14ac:dyDescent="0.25">
      <c r="A59" s="104"/>
      <c r="B59" s="104"/>
      <c r="C59" s="104"/>
      <c r="D59" s="104"/>
      <c r="E59" s="104"/>
    </row>
    <row r="60" spans="1:5" ht="57" customHeight="1" x14ac:dyDescent="0.25">
      <c r="A60" s="104"/>
      <c r="B60" s="104"/>
      <c r="C60" s="104"/>
      <c r="D60" s="104"/>
      <c r="E60" s="104"/>
    </row>
    <row r="61" spans="1:5" ht="57" customHeight="1" x14ac:dyDescent="0.25">
      <c r="A61" s="104"/>
      <c r="B61" s="104"/>
      <c r="C61" s="104"/>
      <c r="D61" s="104"/>
      <c r="E61" s="104"/>
    </row>
    <row r="62" spans="1:5" ht="57" customHeight="1" x14ac:dyDescent="0.25">
      <c r="A62" s="104"/>
      <c r="B62" s="104"/>
      <c r="C62" s="104"/>
      <c r="D62" s="104"/>
      <c r="E62" s="104"/>
    </row>
    <row r="63" spans="1:5" ht="57" customHeight="1" x14ac:dyDescent="0.25">
      <c r="A63" s="104"/>
      <c r="B63" s="104"/>
      <c r="C63" s="104"/>
      <c r="D63" s="104"/>
      <c r="E63" s="104"/>
    </row>
    <row r="64" spans="1:5" ht="57" customHeight="1" x14ac:dyDescent="0.25">
      <c r="A64" s="104"/>
      <c r="B64" s="104"/>
      <c r="C64" s="104"/>
      <c r="D64" s="104"/>
      <c r="E64" s="104"/>
    </row>
    <row r="65" spans="1:5" ht="57" customHeight="1" x14ac:dyDescent="0.25">
      <c r="A65" s="104"/>
      <c r="B65" s="104"/>
      <c r="C65" s="104"/>
      <c r="D65" s="104"/>
      <c r="E65" s="104"/>
    </row>
    <row r="66" spans="1:5" ht="57" customHeight="1" x14ac:dyDescent="0.25">
      <c r="A66" s="104"/>
      <c r="B66" s="104"/>
      <c r="C66" s="104"/>
      <c r="D66" s="104"/>
      <c r="E66" s="104"/>
    </row>
    <row r="67" spans="1:5" ht="57" customHeight="1" x14ac:dyDescent="0.25">
      <c r="A67" s="104"/>
      <c r="B67" s="104"/>
      <c r="C67" s="104"/>
      <c r="D67" s="104"/>
      <c r="E67" s="104"/>
    </row>
    <row r="68" spans="1:5" ht="57" customHeight="1" x14ac:dyDescent="0.25">
      <c r="A68" s="104"/>
      <c r="B68" s="104"/>
      <c r="C68" s="104"/>
      <c r="D68" s="104"/>
      <c r="E68" s="104"/>
    </row>
    <row r="69" spans="1:5" ht="57" customHeight="1" x14ac:dyDescent="0.25">
      <c r="A69" s="104"/>
      <c r="B69" s="104"/>
      <c r="C69" s="104"/>
      <c r="D69" s="104"/>
      <c r="E69" s="104"/>
    </row>
    <row r="70" spans="1:5" ht="57" customHeight="1" x14ac:dyDescent="0.25">
      <c r="A70" s="104"/>
      <c r="B70" s="104"/>
      <c r="C70" s="104"/>
      <c r="D70" s="104"/>
      <c r="E70" s="104"/>
    </row>
    <row r="71" spans="1:5" ht="57" customHeight="1" x14ac:dyDescent="0.25">
      <c r="A71" s="104"/>
      <c r="B71" s="104"/>
      <c r="C71" s="104"/>
      <c r="D71" s="104"/>
      <c r="E71" s="104"/>
    </row>
    <row r="72" spans="1:5" ht="57" customHeight="1" x14ac:dyDescent="0.25">
      <c r="A72" s="104"/>
      <c r="B72" s="104"/>
      <c r="C72" s="104"/>
      <c r="D72" s="104"/>
      <c r="E72" s="104"/>
    </row>
    <row r="73" spans="1:5" ht="57" customHeight="1" x14ac:dyDescent="0.25">
      <c r="A73" s="104"/>
      <c r="B73" s="104"/>
      <c r="C73" s="104"/>
      <c r="D73" s="104"/>
      <c r="E73" s="104"/>
    </row>
    <row r="74" spans="1:5" ht="57" customHeight="1" x14ac:dyDescent="0.25">
      <c r="A74" s="104"/>
      <c r="B74" s="104"/>
      <c r="C74" s="104"/>
      <c r="D74" s="104"/>
      <c r="E74" s="104"/>
    </row>
    <row r="75" spans="1:5" ht="57" customHeight="1" x14ac:dyDescent="0.25">
      <c r="A75" s="104"/>
      <c r="B75" s="104"/>
      <c r="C75" s="104"/>
      <c r="D75" s="104"/>
      <c r="E75" s="104"/>
    </row>
    <row r="76" spans="1:5" ht="57" customHeight="1" x14ac:dyDescent="0.25">
      <c r="A76" s="104"/>
      <c r="B76" s="104"/>
      <c r="C76" s="104"/>
      <c r="D76" s="104"/>
      <c r="E76" s="104"/>
    </row>
    <row r="77" spans="1:5" ht="57" customHeight="1" x14ac:dyDescent="0.25">
      <c r="A77" s="104"/>
      <c r="B77" s="104"/>
      <c r="C77" s="104"/>
      <c r="D77" s="104"/>
      <c r="E77" s="104"/>
    </row>
    <row r="78" spans="1:5" ht="57" customHeight="1" x14ac:dyDescent="0.25">
      <c r="A78" s="104"/>
      <c r="B78" s="104"/>
      <c r="C78" s="104"/>
      <c r="D78" s="104"/>
      <c r="E78" s="104"/>
    </row>
    <row r="79" spans="1:5" ht="57" customHeight="1" x14ac:dyDescent="0.25">
      <c r="A79" s="104"/>
      <c r="B79" s="104"/>
      <c r="C79" s="104"/>
      <c r="D79" s="104"/>
      <c r="E79" s="104"/>
    </row>
    <row r="80" spans="1:5" ht="57" customHeight="1" x14ac:dyDescent="0.25">
      <c r="A80" s="104"/>
      <c r="B80" s="104"/>
      <c r="C80" s="104"/>
      <c r="D80" s="104"/>
      <c r="E80" s="104"/>
    </row>
    <row r="81" spans="1:5" ht="57" customHeight="1" x14ac:dyDescent="0.25">
      <c r="A81" s="104"/>
      <c r="B81" s="104"/>
      <c r="C81" s="104"/>
      <c r="D81" s="104"/>
      <c r="E81" s="104"/>
    </row>
    <row r="82" spans="1:5" ht="57" customHeight="1" x14ac:dyDescent="0.25">
      <c r="A82" s="104"/>
      <c r="B82" s="104"/>
      <c r="C82" s="104"/>
      <c r="D82" s="104"/>
      <c r="E82" s="104"/>
    </row>
    <row r="83" spans="1:5" ht="57" customHeight="1" x14ac:dyDescent="0.25">
      <c r="A83" s="104"/>
      <c r="B83" s="104"/>
      <c r="C83" s="104"/>
      <c r="D83" s="104"/>
      <c r="E83" s="104"/>
    </row>
    <row r="84" spans="1:5" ht="57" customHeight="1" x14ac:dyDescent="0.25">
      <c r="A84" s="104"/>
      <c r="B84" s="104"/>
      <c r="C84" s="104"/>
      <c r="D84" s="104"/>
      <c r="E84" s="104"/>
    </row>
    <row r="85" spans="1:5" ht="57" customHeight="1" x14ac:dyDescent="0.25">
      <c r="A85" s="104"/>
      <c r="B85" s="104"/>
      <c r="C85" s="104"/>
      <c r="D85" s="104"/>
      <c r="E85" s="104"/>
    </row>
    <row r="86" spans="1:5" ht="57" customHeight="1" x14ac:dyDescent="0.25">
      <c r="A86" s="104"/>
      <c r="B86" s="104"/>
      <c r="C86" s="104"/>
      <c r="D86" s="104"/>
      <c r="E86" s="104"/>
    </row>
    <row r="87" spans="1:5" ht="57" customHeight="1" x14ac:dyDescent="0.25">
      <c r="B87" s="104"/>
    </row>
    <row r="88" spans="1:5" ht="57" customHeight="1" x14ac:dyDescent="0.25">
      <c r="B88" s="104"/>
    </row>
    <row r="89" spans="1:5" ht="57" customHeight="1" x14ac:dyDescent="0.25">
      <c r="B89" s="104"/>
    </row>
    <row r="90" spans="1:5" ht="57" customHeight="1" x14ac:dyDescent="0.25">
      <c r="B90" s="104"/>
    </row>
    <row r="91" spans="1:5" ht="57" customHeight="1" x14ac:dyDescent="0.25">
      <c r="B91" s="104"/>
    </row>
    <row r="92" spans="1:5" ht="57" customHeight="1" x14ac:dyDescent="0.25">
      <c r="B92" s="104"/>
    </row>
    <row r="93" spans="1:5" ht="57" customHeight="1" x14ac:dyDescent="0.25">
      <c r="B93" s="104"/>
    </row>
    <row r="94" spans="1:5" ht="57" customHeight="1" x14ac:dyDescent="0.25">
      <c r="B94" s="104"/>
    </row>
    <row r="95" spans="1:5" ht="57" customHeight="1" x14ac:dyDescent="0.25">
      <c r="B95" s="104"/>
    </row>
    <row r="96" spans="1:5" ht="57" customHeight="1" x14ac:dyDescent="0.25">
      <c r="B96" s="104"/>
    </row>
    <row r="97" spans="2:2" ht="57" customHeight="1" x14ac:dyDescent="0.25">
      <c r="B97" s="104"/>
    </row>
    <row r="98" spans="2:2" ht="57" customHeight="1" x14ac:dyDescent="0.25">
      <c r="B98" s="104"/>
    </row>
    <row r="99" spans="2:2" ht="57" customHeight="1" x14ac:dyDescent="0.25">
      <c r="B99" s="104"/>
    </row>
    <row r="100" spans="2:2" ht="57" customHeight="1" x14ac:dyDescent="0.25">
      <c r="B100" s="104"/>
    </row>
    <row r="101" spans="2:2" ht="57" customHeight="1" x14ac:dyDescent="0.25">
      <c r="B101" s="104"/>
    </row>
    <row r="102" spans="2:2" ht="57" customHeight="1" x14ac:dyDescent="0.25">
      <c r="B102" s="104"/>
    </row>
    <row r="103" spans="2:2" ht="57" customHeight="1" x14ac:dyDescent="0.25">
      <c r="B103" s="104"/>
    </row>
    <row r="104" spans="2:2" ht="57" customHeight="1" x14ac:dyDescent="0.25">
      <c r="B104" s="104"/>
    </row>
    <row r="105" spans="2:2" ht="57" customHeight="1" x14ac:dyDescent="0.25">
      <c r="B105" s="104"/>
    </row>
    <row r="106" spans="2:2" ht="57" customHeight="1" x14ac:dyDescent="0.25">
      <c r="B106" s="104"/>
    </row>
    <row r="107" spans="2:2" ht="57" customHeight="1" x14ac:dyDescent="0.25">
      <c r="B107" s="104"/>
    </row>
    <row r="108" spans="2:2" ht="57" customHeight="1" x14ac:dyDescent="0.25">
      <c r="B108" s="104"/>
    </row>
    <row r="109" spans="2:2" ht="57" customHeight="1" x14ac:dyDescent="0.25">
      <c r="B109" s="104"/>
    </row>
    <row r="110" spans="2:2" ht="57" customHeight="1" x14ac:dyDescent="0.25">
      <c r="B110" s="104"/>
    </row>
    <row r="111" spans="2:2" ht="57" customHeight="1" x14ac:dyDescent="0.25">
      <c r="B111" s="104"/>
    </row>
    <row r="112" spans="2:2" ht="57" customHeight="1" x14ac:dyDescent="0.25">
      <c r="B112" s="104"/>
    </row>
    <row r="113" spans="2:2" ht="57" customHeight="1" x14ac:dyDescent="0.25">
      <c r="B113" s="104"/>
    </row>
    <row r="114" spans="2:2" ht="57" customHeight="1" x14ac:dyDescent="0.25">
      <c r="B114" s="104"/>
    </row>
    <row r="115" spans="2:2" ht="57" customHeight="1" x14ac:dyDescent="0.25">
      <c r="B115" s="104"/>
    </row>
    <row r="116" spans="2:2" ht="57" customHeight="1" x14ac:dyDescent="0.25">
      <c r="B116" s="104"/>
    </row>
    <row r="117" spans="2:2" ht="57" customHeight="1" x14ac:dyDescent="0.25">
      <c r="B117" s="104"/>
    </row>
    <row r="118" spans="2:2" ht="57" customHeight="1" x14ac:dyDescent="0.25">
      <c r="B118" s="104"/>
    </row>
    <row r="119" spans="2:2" ht="57" customHeight="1" x14ac:dyDescent="0.25">
      <c r="B119" s="104"/>
    </row>
    <row r="120" spans="2:2" ht="57" customHeight="1" x14ac:dyDescent="0.25">
      <c r="B120" s="104"/>
    </row>
    <row r="121" spans="2:2" ht="57" customHeight="1" x14ac:dyDescent="0.25">
      <c r="B121" s="104"/>
    </row>
    <row r="122" spans="2:2" ht="57" customHeight="1" x14ac:dyDescent="0.25">
      <c r="B122" s="104"/>
    </row>
    <row r="123" spans="2:2" ht="57" customHeight="1" x14ac:dyDescent="0.25">
      <c r="B123" s="104"/>
    </row>
    <row r="124" spans="2:2" ht="57" customHeight="1" x14ac:dyDescent="0.25">
      <c r="B124" s="104"/>
    </row>
    <row r="125" spans="2:2" ht="57" customHeight="1" x14ac:dyDescent="0.25">
      <c r="B125" s="104"/>
    </row>
    <row r="126" spans="2:2" ht="57" customHeight="1" x14ac:dyDescent="0.25">
      <c r="B126" s="104"/>
    </row>
    <row r="127" spans="2:2" ht="57" customHeight="1" x14ac:dyDescent="0.25">
      <c r="B127" s="104"/>
    </row>
    <row r="128" spans="2:2" ht="57" customHeight="1" x14ac:dyDescent="0.25">
      <c r="B128" s="104"/>
    </row>
    <row r="129" spans="2:2" ht="57" customHeight="1" x14ac:dyDescent="0.25">
      <c r="B129" s="104"/>
    </row>
    <row r="130" spans="2:2" ht="57" customHeight="1" x14ac:dyDescent="0.25">
      <c r="B130" s="104"/>
    </row>
    <row r="131" spans="2:2" ht="57" customHeight="1" x14ac:dyDescent="0.25">
      <c r="B131" s="104"/>
    </row>
    <row r="132" spans="2:2" ht="57" customHeight="1" x14ac:dyDescent="0.25">
      <c r="B132" s="104"/>
    </row>
    <row r="133" spans="2:2" ht="57" customHeight="1" x14ac:dyDescent="0.25">
      <c r="B133" s="104"/>
    </row>
    <row r="134" spans="2:2" ht="57" customHeight="1" x14ac:dyDescent="0.25">
      <c r="B134" s="104"/>
    </row>
    <row r="135" spans="2:2" ht="57" customHeight="1" x14ac:dyDescent="0.25">
      <c r="B135" s="104"/>
    </row>
    <row r="136" spans="2:2" ht="57" customHeight="1" x14ac:dyDescent="0.25">
      <c r="B136" s="104"/>
    </row>
    <row r="137" spans="2:2" ht="57" customHeight="1" x14ac:dyDescent="0.25">
      <c r="B137" s="104"/>
    </row>
    <row r="138" spans="2:2" ht="57" customHeight="1" x14ac:dyDescent="0.25">
      <c r="B138" s="104"/>
    </row>
    <row r="139" spans="2:2" ht="57" customHeight="1" x14ac:dyDescent="0.25">
      <c r="B139" s="104"/>
    </row>
    <row r="140" spans="2:2" ht="57" customHeight="1" x14ac:dyDescent="0.25">
      <c r="B140" s="104"/>
    </row>
    <row r="141" spans="2:2" ht="57" customHeight="1" x14ac:dyDescent="0.25">
      <c r="B141" s="104"/>
    </row>
    <row r="142" spans="2:2" ht="57" customHeight="1" x14ac:dyDescent="0.25">
      <c r="B142" s="104"/>
    </row>
    <row r="143" spans="2:2" ht="57" customHeight="1" x14ac:dyDescent="0.25">
      <c r="B143" s="104"/>
    </row>
    <row r="144" spans="2:2" ht="57" customHeight="1" x14ac:dyDescent="0.25">
      <c r="B144" s="104"/>
    </row>
    <row r="145" spans="2:2" ht="57" customHeight="1" x14ac:dyDescent="0.25">
      <c r="B145" s="104"/>
    </row>
    <row r="146" spans="2:2" ht="57" customHeight="1" x14ac:dyDescent="0.25">
      <c r="B146" s="104"/>
    </row>
    <row r="147" spans="2:2" ht="57" customHeight="1" x14ac:dyDescent="0.25">
      <c r="B147" s="104"/>
    </row>
    <row r="148" spans="2:2" ht="57" customHeight="1" x14ac:dyDescent="0.25">
      <c r="B148" s="104"/>
    </row>
    <row r="149" spans="2:2" ht="57" customHeight="1" x14ac:dyDescent="0.25">
      <c r="B149" s="104"/>
    </row>
    <row r="150" spans="2:2" ht="57" customHeight="1" x14ac:dyDescent="0.25">
      <c r="B150" s="104"/>
    </row>
    <row r="151" spans="2:2" ht="57" customHeight="1" x14ac:dyDescent="0.25">
      <c r="B151" s="104"/>
    </row>
    <row r="152" spans="2:2" ht="57" customHeight="1" x14ac:dyDescent="0.25">
      <c r="B152" s="104"/>
    </row>
    <row r="153" spans="2:2" ht="57" customHeight="1" x14ac:dyDescent="0.25">
      <c r="B153" s="104"/>
    </row>
    <row r="154" spans="2:2" ht="57" customHeight="1" x14ac:dyDescent="0.25">
      <c r="B154" s="104"/>
    </row>
    <row r="155" spans="2:2" ht="57" customHeight="1" x14ac:dyDescent="0.25">
      <c r="B155" s="104"/>
    </row>
    <row r="156" spans="2:2" ht="57" customHeight="1" x14ac:dyDescent="0.25">
      <c r="B156" s="104"/>
    </row>
    <row r="157" spans="2:2" ht="57" customHeight="1" x14ac:dyDescent="0.25">
      <c r="B157" s="104"/>
    </row>
    <row r="158" spans="2:2" ht="57" customHeight="1" x14ac:dyDescent="0.25">
      <c r="B158" s="104"/>
    </row>
    <row r="159" spans="2:2" ht="57" customHeight="1" x14ac:dyDescent="0.25">
      <c r="B159" s="104"/>
    </row>
    <row r="160" spans="2:2" ht="57" customHeight="1" x14ac:dyDescent="0.25">
      <c r="B160" s="104"/>
    </row>
    <row r="161" spans="2:2" ht="57" customHeight="1" x14ac:dyDescent="0.25">
      <c r="B161" s="104"/>
    </row>
    <row r="162" spans="2:2" ht="57" customHeight="1" x14ac:dyDescent="0.25">
      <c r="B162" s="104"/>
    </row>
    <row r="163" spans="2:2" ht="57" customHeight="1" x14ac:dyDescent="0.25">
      <c r="B163" s="104"/>
    </row>
    <row r="164" spans="2:2" ht="57" customHeight="1" x14ac:dyDescent="0.25">
      <c r="B164" s="104"/>
    </row>
    <row r="165" spans="2:2" ht="57" customHeight="1" x14ac:dyDescent="0.25">
      <c r="B165" s="104"/>
    </row>
    <row r="166" spans="2:2" ht="57" customHeight="1" x14ac:dyDescent="0.25">
      <c r="B166" s="104"/>
    </row>
    <row r="167" spans="2:2" ht="57" customHeight="1" x14ac:dyDescent="0.25">
      <c r="B167" s="104"/>
    </row>
    <row r="168" spans="2:2" ht="57" customHeight="1" x14ac:dyDescent="0.25">
      <c r="B168" s="104"/>
    </row>
    <row r="169" spans="2:2" ht="57" customHeight="1" x14ac:dyDescent="0.25">
      <c r="B169" s="104"/>
    </row>
    <row r="170" spans="2:2" ht="57" customHeight="1" x14ac:dyDescent="0.25">
      <c r="B170" s="104"/>
    </row>
    <row r="171" spans="2:2" ht="57" customHeight="1" x14ac:dyDescent="0.25">
      <c r="B171" s="104"/>
    </row>
    <row r="172" spans="2:2" ht="57" customHeight="1" x14ac:dyDescent="0.25">
      <c r="B172" s="104"/>
    </row>
    <row r="173" spans="2:2" ht="57" customHeight="1" x14ac:dyDescent="0.25">
      <c r="B173" s="104"/>
    </row>
    <row r="174" spans="2:2" ht="57" customHeight="1" x14ac:dyDescent="0.25">
      <c r="B174" s="104"/>
    </row>
    <row r="175" spans="2:2" ht="57" customHeight="1" x14ac:dyDescent="0.25">
      <c r="B175" s="104"/>
    </row>
    <row r="176" spans="2:2" ht="57" customHeight="1" x14ac:dyDescent="0.25">
      <c r="B176" s="104"/>
    </row>
    <row r="177" spans="2:2" ht="57" customHeight="1" x14ac:dyDescent="0.25">
      <c r="B177" s="104"/>
    </row>
    <row r="178" spans="2:2" ht="57" customHeight="1" x14ac:dyDescent="0.25">
      <c r="B178" s="104"/>
    </row>
    <row r="179" spans="2:2" ht="57" customHeight="1" x14ac:dyDescent="0.25">
      <c r="B179" s="104"/>
    </row>
    <row r="180" spans="2:2" ht="57" customHeight="1" x14ac:dyDescent="0.25">
      <c r="B180" s="104"/>
    </row>
    <row r="181" spans="2:2" ht="57" customHeight="1" x14ac:dyDescent="0.25">
      <c r="B181" s="104"/>
    </row>
    <row r="182" spans="2:2" ht="57" customHeight="1" x14ac:dyDescent="0.25">
      <c r="B182" s="104"/>
    </row>
    <row r="183" spans="2:2" ht="57" customHeight="1" x14ac:dyDescent="0.25">
      <c r="B183" s="104"/>
    </row>
    <row r="184" spans="2:2" ht="57" customHeight="1" x14ac:dyDescent="0.25">
      <c r="B184" s="104"/>
    </row>
    <row r="185" spans="2:2" ht="57" customHeight="1" x14ac:dyDescent="0.25">
      <c r="B185" s="104"/>
    </row>
    <row r="186" spans="2:2" ht="57" customHeight="1" x14ac:dyDescent="0.25">
      <c r="B186" s="104"/>
    </row>
    <row r="187" spans="2:2" ht="57" customHeight="1" x14ac:dyDescent="0.25">
      <c r="B187" s="104"/>
    </row>
    <row r="188" spans="2:2" ht="57" customHeight="1" x14ac:dyDescent="0.25">
      <c r="B188" s="104"/>
    </row>
    <row r="189" spans="2:2" ht="57" customHeight="1" x14ac:dyDescent="0.25">
      <c r="B189" s="104"/>
    </row>
    <row r="190" spans="2:2" ht="57" customHeight="1" x14ac:dyDescent="0.25">
      <c r="B190" s="104"/>
    </row>
    <row r="191" spans="2:2" ht="57" customHeight="1" x14ac:dyDescent="0.25">
      <c r="B191" s="104"/>
    </row>
    <row r="192" spans="2:2" ht="57" customHeight="1" x14ac:dyDescent="0.25">
      <c r="B192" s="104"/>
    </row>
    <row r="193" spans="2:2" ht="57" customHeight="1" x14ac:dyDescent="0.25">
      <c r="B193" s="104"/>
    </row>
    <row r="194" spans="2:2" ht="57" customHeight="1" x14ac:dyDescent="0.25">
      <c r="B194" s="104"/>
    </row>
    <row r="195" spans="2:2" ht="57" customHeight="1" x14ac:dyDescent="0.25">
      <c r="B195" s="104"/>
    </row>
    <row r="196" spans="2:2" ht="57" customHeight="1" x14ac:dyDescent="0.25">
      <c r="B196" s="104"/>
    </row>
    <row r="197" spans="2:2" ht="57" customHeight="1" x14ac:dyDescent="0.25">
      <c r="B197" s="104"/>
    </row>
    <row r="198" spans="2:2" ht="57" customHeight="1" x14ac:dyDescent="0.25">
      <c r="B198" s="104"/>
    </row>
    <row r="199" spans="2:2" ht="57" customHeight="1" x14ac:dyDescent="0.25">
      <c r="B199" s="104"/>
    </row>
  </sheetData>
  <mergeCells count="45">
    <mergeCell ref="K7:K11"/>
    <mergeCell ref="A7:A11"/>
    <mergeCell ref="B7:B11"/>
    <mergeCell ref="C7:C11"/>
    <mergeCell ref="D7:D11"/>
    <mergeCell ref="E7:E11"/>
    <mergeCell ref="K17:K21"/>
    <mergeCell ref="A2:K2"/>
    <mergeCell ref="A4:A5"/>
    <mergeCell ref="B4:B5"/>
    <mergeCell ref="C4:C5"/>
    <mergeCell ref="D4:D5"/>
    <mergeCell ref="E4:E5"/>
    <mergeCell ref="F4:F5"/>
    <mergeCell ref="G4:J4"/>
    <mergeCell ref="K4:K5"/>
    <mergeCell ref="A12:A16"/>
    <mergeCell ref="B12:B16"/>
    <mergeCell ref="C12:C16"/>
    <mergeCell ref="D12:D16"/>
    <mergeCell ref="E12:E16"/>
    <mergeCell ref="K12:K16"/>
    <mergeCell ref="A17:A21"/>
    <mergeCell ref="B17:B21"/>
    <mergeCell ref="C17:C21"/>
    <mergeCell ref="D17:D21"/>
    <mergeCell ref="E17:E21"/>
    <mergeCell ref="K22:K26"/>
    <mergeCell ref="A22:A26"/>
    <mergeCell ref="B22:B26"/>
    <mergeCell ref="C22:C26"/>
    <mergeCell ref="D22:D26"/>
    <mergeCell ref="E22:E26"/>
    <mergeCell ref="K27:K31"/>
    <mergeCell ref="A27:A31"/>
    <mergeCell ref="B27:B31"/>
    <mergeCell ref="C27:C31"/>
    <mergeCell ref="D27:D31"/>
    <mergeCell ref="E27:E31"/>
    <mergeCell ref="K32:K36"/>
    <mergeCell ref="A32:A36"/>
    <mergeCell ref="B32:B36"/>
    <mergeCell ref="C32:C36"/>
    <mergeCell ref="D32:D36"/>
    <mergeCell ref="E32:E36"/>
  </mergeCells>
  <pageMargins left="0.7" right="0.7" top="0.75" bottom="0.75" header="0.3" footer="0.3"/>
  <pageSetup paperSize="9" scale="5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view="pageBreakPreview" zoomScale="80" zoomScaleNormal="100" zoomScaleSheetLayoutView="80" workbookViewId="0">
      <selection activeCell="A14" sqref="A14:P14"/>
    </sheetView>
  </sheetViews>
  <sheetFormatPr defaultColWidth="9.140625" defaultRowHeight="19.5" customHeight="1" x14ac:dyDescent="0.25"/>
  <cols>
    <col min="1" max="1" width="6.28515625" style="120" customWidth="1"/>
    <col min="2" max="2" width="38.5703125" style="126" customWidth="1"/>
    <col min="3" max="3" width="10.5703125" style="121" customWidth="1"/>
    <col min="4" max="4" width="9.7109375" style="121" customWidth="1"/>
    <col min="5" max="5" width="26.7109375" style="122" customWidth="1"/>
    <col min="6" max="6" width="11.7109375" style="122" customWidth="1"/>
    <col min="7" max="8" width="10.28515625" style="110" customWidth="1"/>
    <col min="9" max="9" width="9.140625" style="121" customWidth="1"/>
    <col min="10" max="10" width="13.28515625" style="121" customWidth="1"/>
    <col min="11" max="11" width="18.7109375" style="121" customWidth="1"/>
    <col min="12" max="12" width="21.28515625" style="123" customWidth="1"/>
    <col min="13" max="13" width="14.140625" style="123" customWidth="1"/>
    <col min="14" max="14" width="13.28515625" style="123" customWidth="1"/>
    <col min="15" max="15" width="15.7109375" style="127" customWidth="1"/>
    <col min="16" max="16" width="24.140625" style="108" customWidth="1"/>
    <col min="17" max="17" width="21.28515625" style="108" customWidth="1"/>
    <col min="18" max="18" width="37" style="108" customWidth="1"/>
    <col min="19" max="20" width="9.42578125" style="108" bestFit="1" customWidth="1"/>
    <col min="21" max="16384" width="9.140625" style="108"/>
  </cols>
  <sheetData>
    <row r="1" spans="1:19" ht="18.75" x14ac:dyDescent="0.25">
      <c r="A1" s="295" t="s">
        <v>159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</row>
    <row r="2" spans="1:19" ht="54.75" customHeight="1" x14ac:dyDescent="0.25">
      <c r="A2" s="296" t="s">
        <v>203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</row>
    <row r="3" spans="1:19" ht="18.75" customHeight="1" x14ac:dyDescent="0.25">
      <c r="A3" s="147" t="s">
        <v>47</v>
      </c>
      <c r="B3" s="147" t="s">
        <v>179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9" s="110" customFormat="1" ht="18.75" x14ac:dyDescent="0.25">
      <c r="A4" s="297" t="s">
        <v>160</v>
      </c>
      <c r="B4" s="286" t="s">
        <v>161</v>
      </c>
      <c r="C4" s="179" t="s">
        <v>162</v>
      </c>
      <c r="D4" s="179"/>
      <c r="E4" s="286" t="s">
        <v>133</v>
      </c>
      <c r="F4" s="300" t="s">
        <v>163</v>
      </c>
      <c r="G4" s="301"/>
      <c r="H4" s="301"/>
      <c r="I4" s="301"/>
      <c r="J4" s="301"/>
      <c r="K4" s="302"/>
      <c r="L4" s="283" t="s">
        <v>164</v>
      </c>
      <c r="M4" s="283" t="s">
        <v>165</v>
      </c>
      <c r="N4" s="283" t="s">
        <v>166</v>
      </c>
      <c r="O4" s="286" t="s">
        <v>167</v>
      </c>
      <c r="P4" s="286" t="s">
        <v>168</v>
      </c>
      <c r="Q4" s="290"/>
    </row>
    <row r="5" spans="1:19" s="110" customFormat="1" ht="18.75" x14ac:dyDescent="0.25">
      <c r="A5" s="298"/>
      <c r="B5" s="287"/>
      <c r="C5" s="274" t="s">
        <v>169</v>
      </c>
      <c r="D5" s="286" t="s">
        <v>170</v>
      </c>
      <c r="E5" s="287"/>
      <c r="F5" s="291" t="s">
        <v>135</v>
      </c>
      <c r="G5" s="280" t="s">
        <v>171</v>
      </c>
      <c r="H5" s="293" t="s">
        <v>136</v>
      </c>
      <c r="I5" s="294"/>
      <c r="J5" s="280" t="s">
        <v>172</v>
      </c>
      <c r="K5" s="280" t="s">
        <v>173</v>
      </c>
      <c r="L5" s="284"/>
      <c r="M5" s="284"/>
      <c r="N5" s="284"/>
      <c r="O5" s="287"/>
      <c r="P5" s="287"/>
      <c r="Q5" s="290"/>
      <c r="S5" s="111"/>
    </row>
    <row r="6" spans="1:19" s="110" customFormat="1" ht="45.75" customHeight="1" x14ac:dyDescent="0.25">
      <c r="A6" s="299"/>
      <c r="B6" s="288"/>
      <c r="C6" s="276"/>
      <c r="D6" s="288"/>
      <c r="E6" s="288"/>
      <c r="F6" s="292"/>
      <c r="G6" s="281"/>
      <c r="H6" s="112" t="s">
        <v>174</v>
      </c>
      <c r="I6" s="112" t="s">
        <v>6</v>
      </c>
      <c r="J6" s="281"/>
      <c r="K6" s="281"/>
      <c r="L6" s="285"/>
      <c r="M6" s="285"/>
      <c r="N6" s="285"/>
      <c r="O6" s="288"/>
      <c r="P6" s="288"/>
      <c r="S6" s="111"/>
    </row>
    <row r="7" spans="1:19" s="110" customFormat="1" ht="18.75" x14ac:dyDescent="0.2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  <c r="O7" s="19">
        <v>15</v>
      </c>
      <c r="P7" s="19">
        <v>16</v>
      </c>
    </row>
    <row r="8" spans="1:19" s="110" customFormat="1" ht="18.75" x14ac:dyDescent="0.25">
      <c r="A8" s="282"/>
      <c r="B8" s="179"/>
      <c r="C8" s="274"/>
      <c r="D8" s="274"/>
      <c r="E8" s="113" t="s">
        <v>135</v>
      </c>
      <c r="F8" s="113"/>
      <c r="G8" s="114"/>
      <c r="H8" s="114"/>
      <c r="I8" s="115"/>
      <c r="J8" s="115"/>
      <c r="K8" s="115"/>
      <c r="L8" s="274"/>
      <c r="M8" s="116"/>
      <c r="N8" s="116"/>
      <c r="O8" s="274"/>
      <c r="P8" s="277"/>
      <c r="R8" s="117"/>
    </row>
    <row r="9" spans="1:19" s="110" customFormat="1" ht="18.75" x14ac:dyDescent="0.25">
      <c r="A9" s="282"/>
      <c r="B9" s="179"/>
      <c r="C9" s="275"/>
      <c r="D9" s="275"/>
      <c r="E9" s="113" t="s">
        <v>9</v>
      </c>
      <c r="F9" s="113"/>
      <c r="G9" s="114"/>
      <c r="H9" s="114"/>
      <c r="I9" s="115"/>
      <c r="J9" s="115"/>
      <c r="K9" s="115"/>
      <c r="L9" s="275"/>
      <c r="M9" s="118"/>
      <c r="N9" s="118"/>
      <c r="O9" s="275"/>
      <c r="P9" s="277"/>
    </row>
    <row r="10" spans="1:19" s="110" customFormat="1" ht="18.75" x14ac:dyDescent="0.25">
      <c r="A10" s="282"/>
      <c r="B10" s="179"/>
      <c r="C10" s="275"/>
      <c r="D10" s="275"/>
      <c r="E10" s="113" t="s">
        <v>8</v>
      </c>
      <c r="F10" s="113"/>
      <c r="G10" s="114"/>
      <c r="H10" s="114"/>
      <c r="I10" s="115"/>
      <c r="J10" s="115"/>
      <c r="K10" s="115"/>
      <c r="L10" s="275"/>
      <c r="M10" s="118"/>
      <c r="N10" s="118"/>
      <c r="O10" s="275"/>
      <c r="P10" s="277"/>
    </row>
    <row r="11" spans="1:19" s="110" customFormat="1" ht="18.75" x14ac:dyDescent="0.25">
      <c r="A11" s="282"/>
      <c r="B11" s="179"/>
      <c r="C11" s="275"/>
      <c r="D11" s="275"/>
      <c r="E11" s="113" t="s">
        <v>138</v>
      </c>
      <c r="F11" s="113"/>
      <c r="G11" s="114"/>
      <c r="H11" s="114"/>
      <c r="I11" s="115"/>
      <c r="J11" s="115"/>
      <c r="K11" s="115"/>
      <c r="L11" s="275"/>
      <c r="M11" s="118"/>
      <c r="N11" s="118"/>
      <c r="O11" s="275"/>
      <c r="P11" s="277"/>
    </row>
    <row r="12" spans="1:19" s="110" customFormat="1" ht="18.75" x14ac:dyDescent="0.25">
      <c r="A12" s="282"/>
      <c r="B12" s="179"/>
      <c r="C12" s="276"/>
      <c r="D12" s="276"/>
      <c r="E12" s="113" t="s">
        <v>139</v>
      </c>
      <c r="F12" s="113"/>
      <c r="G12" s="114"/>
      <c r="H12" s="114"/>
      <c r="I12" s="115"/>
      <c r="J12" s="115"/>
      <c r="K12" s="115"/>
      <c r="L12" s="276"/>
      <c r="M12" s="119"/>
      <c r="N12" s="119"/>
      <c r="O12" s="276"/>
      <c r="P12" s="277"/>
    </row>
    <row r="13" spans="1:19" ht="18.75" x14ac:dyDescent="0.25">
      <c r="A13" s="278" t="s">
        <v>175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</row>
    <row r="14" spans="1:19" ht="19.5" customHeight="1" x14ac:dyDescent="0.25">
      <c r="A14" s="289" t="s">
        <v>204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</row>
    <row r="15" spans="1:19" ht="18.75" x14ac:dyDescent="0.2">
      <c r="B15" s="145" t="s">
        <v>178</v>
      </c>
      <c r="M15" s="124"/>
      <c r="N15" s="124"/>
      <c r="O15" s="108"/>
    </row>
    <row r="16" spans="1:19" ht="18.75" x14ac:dyDescent="0.25">
      <c r="B16" s="279"/>
      <c r="C16" s="279"/>
      <c r="D16" s="279"/>
      <c r="N16" s="5"/>
      <c r="O16" s="125"/>
    </row>
  </sheetData>
  <mergeCells count="30">
    <mergeCell ref="A1:P1"/>
    <mergeCell ref="A2:O2"/>
    <mergeCell ref="A4:A6"/>
    <mergeCell ref="B4:B6"/>
    <mergeCell ref="C4:D4"/>
    <mergeCell ref="E4:E6"/>
    <mergeCell ref="F4:K4"/>
    <mergeCell ref="L4:L6"/>
    <mergeCell ref="M4:M6"/>
    <mergeCell ref="Q4:Q5"/>
    <mergeCell ref="C5:C6"/>
    <mergeCell ref="D5:D6"/>
    <mergeCell ref="F5:F6"/>
    <mergeCell ref="G5:G6"/>
    <mergeCell ref="H5:I5"/>
    <mergeCell ref="J5:J6"/>
    <mergeCell ref="O8:O12"/>
    <mergeCell ref="P8:P12"/>
    <mergeCell ref="A13:P13"/>
    <mergeCell ref="B16:D16"/>
    <mergeCell ref="K5:K6"/>
    <mergeCell ref="A8:A12"/>
    <mergeCell ref="B8:B12"/>
    <mergeCell ref="C8:C12"/>
    <mergeCell ref="D8:D12"/>
    <mergeCell ref="L8:L12"/>
    <mergeCell ref="N4:N6"/>
    <mergeCell ref="O4:O6"/>
    <mergeCell ref="P4:P6"/>
    <mergeCell ref="A14:P14"/>
  </mergeCells>
  <pageMargins left="0.7" right="0.7" top="0.75" bottom="0.75" header="0.3" footer="0.3"/>
  <pageSetup paperSize="9" scale="50" orientation="landscape" verticalDpi="0" r:id="rId1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форма 7</vt:lpstr>
      <vt:lpstr>форма 10</vt:lpstr>
      <vt:lpstr>форма 11</vt:lpstr>
      <vt:lpstr>форма 12</vt:lpstr>
      <vt:lpstr>форма 13</vt:lpstr>
      <vt:lpstr>форма 14</vt:lpstr>
      <vt:lpstr>'форма 7'!Заголовки_для_печати</vt:lpstr>
      <vt:lpstr>'форма 10'!Область_печати</vt:lpstr>
      <vt:lpstr>'форма 11'!Область_печати</vt:lpstr>
      <vt:lpstr>'форма 12'!Область_печати</vt:lpstr>
      <vt:lpstr>'форма 13'!Область_печати</vt:lpstr>
      <vt:lpstr>'форма 14'!Область_печати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2021-04-26T11:13:40Z</dcterms:modified>
</cp:coreProperties>
</file>